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JCVeloso/JCVeloso/ARQUIVOS RECUPERADOS/UFSJ/INTERNATO/INTERNATO PEDIATRIA/ESCALAS DO INTERNATO/2023/"/>
    </mc:Choice>
  </mc:AlternateContent>
  <xr:revisionPtr revIDLastSave="0" documentId="13_ncr:1_{726A5479-B8A7-6041-A009-F456111BD29E}" xr6:coauthVersionLast="47" xr6:coauthVersionMax="47" xr10:uidLastSave="{00000000-0000-0000-0000-000000000000}"/>
  <bookViews>
    <workbookView xWindow="4160" yWindow="2160" windowWidth="29980" windowHeight="16660" tabRatio="671" activeTab="5" xr2:uid="{00000000-000D-0000-FFFF-FFFF00000000}"/>
  </bookViews>
  <sheets>
    <sheet name="INTERNOS" sheetId="26" r:id="rId1"/>
    <sheet name="INTERNATO TURMA B" sheetId="17" r:id="rId2"/>
    <sheet name="HSJD" sheetId="16" r:id="rId3"/>
    <sheet name="AMBULATORIO" sheetId="6" r:id="rId4"/>
    <sheet name="H S LUCIA" sheetId="8" r:id="rId5"/>
    <sheet name="TEÓRICAS" sheetId="24" r:id="rId6"/>
    <sheet name="AVALIAÇÃO" sheetId="25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24" l="1"/>
  <c r="S28" i="17"/>
  <c r="M21" i="25" l="1"/>
  <c r="L21" i="25"/>
  <c r="K21" i="25"/>
  <c r="J21" i="25"/>
  <c r="I21" i="25"/>
  <c r="H21" i="25"/>
  <c r="G21" i="25"/>
  <c r="F21" i="25"/>
  <c r="E21" i="25"/>
  <c r="D21" i="25"/>
  <c r="C21" i="25"/>
  <c r="M11" i="25"/>
  <c r="L11" i="25"/>
  <c r="K11" i="25"/>
  <c r="J11" i="25"/>
  <c r="I11" i="25"/>
  <c r="H11" i="25"/>
  <c r="G11" i="25"/>
  <c r="F11" i="25"/>
  <c r="E11" i="25"/>
  <c r="D11" i="25"/>
  <c r="C11" i="25"/>
  <c r="M46" i="25" l="1"/>
  <c r="N46" i="25" s="1"/>
  <c r="M45" i="25"/>
  <c r="K45" i="25"/>
  <c r="M44" i="25"/>
  <c r="K44" i="25"/>
  <c r="M43" i="25"/>
  <c r="K43" i="25"/>
  <c r="M42" i="25"/>
  <c r="K42" i="25"/>
  <c r="H36" i="25"/>
  <c r="I36" i="25" s="1"/>
  <c r="J36" i="25" s="1"/>
  <c r="K36" i="25" s="1"/>
  <c r="L36" i="25" s="1"/>
  <c r="M36" i="25" s="1"/>
  <c r="C30" i="25"/>
  <c r="K33" i="25" s="1"/>
  <c r="K22" i="25"/>
  <c r="G22" i="25"/>
  <c r="C22" i="25"/>
  <c r="G12" i="25"/>
  <c r="C12" i="25"/>
  <c r="C31" i="25" l="1"/>
  <c r="N42" i="25"/>
  <c r="N43" i="25"/>
  <c r="N45" i="25"/>
  <c r="N44" i="25"/>
  <c r="K12" i="25"/>
  <c r="C33" i="25" s="1"/>
  <c r="G33" i="25"/>
  <c r="C23" i="25"/>
  <c r="C13" i="25" l="1"/>
  <c r="C34" i="25"/>
  <c r="C38" i="25" s="1"/>
</calcChain>
</file>

<file path=xl/sharedStrings.xml><?xml version="1.0" encoding="utf-8"?>
<sst xmlns="http://schemas.openxmlformats.org/spreadsheetml/2006/main" count="1206" uniqueCount="355">
  <si>
    <t>ENFERMARIA</t>
  </si>
  <si>
    <t>A</t>
  </si>
  <si>
    <t>B</t>
  </si>
  <si>
    <t>C</t>
  </si>
  <si>
    <t>D</t>
  </si>
  <si>
    <t>F</t>
  </si>
  <si>
    <t>E</t>
  </si>
  <si>
    <t>G</t>
  </si>
  <si>
    <t>I</t>
  </si>
  <si>
    <t>H</t>
  </si>
  <si>
    <t>ALMOÇO</t>
  </si>
  <si>
    <t>HSJD</t>
  </si>
  <si>
    <t>//////////</t>
  </si>
  <si>
    <t>J</t>
  </si>
  <si>
    <t>SEG</t>
  </si>
  <si>
    <t>TER</t>
  </si>
  <si>
    <t>QUA</t>
  </si>
  <si>
    <t>QUI</t>
  </si>
  <si>
    <t>SEX</t>
  </si>
  <si>
    <t>SAB</t>
  </si>
  <si>
    <t>DOM</t>
  </si>
  <si>
    <t>Q</t>
  </si>
  <si>
    <t>S</t>
  </si>
  <si>
    <t>ALUNOS</t>
  </si>
  <si>
    <t>Terminologia e classificação neonatal</t>
  </si>
  <si>
    <t>Infecções neonatais</t>
  </si>
  <si>
    <t xml:space="preserve">Insuficiência renal aguda na criança </t>
  </si>
  <si>
    <t>Aspectos médico legais da agressão contra a criança</t>
  </si>
  <si>
    <t>Hipotireoidismo infanto-juvenil</t>
  </si>
  <si>
    <t>Hipertensão arterial na criança</t>
  </si>
  <si>
    <t>DATAS DAS PROVAS</t>
  </si>
  <si>
    <t>///////</t>
  </si>
  <si>
    <t>//////</t>
  </si>
  <si>
    <t>Pneumonia Aguda e de repetição</t>
  </si>
  <si>
    <t>UTI</t>
  </si>
  <si>
    <t>Achados normais da radiologia no RN</t>
  </si>
  <si>
    <t>TOTAL DE HORAS (TODO INTERNATO)</t>
  </si>
  <si>
    <t>total de horas</t>
  </si>
  <si>
    <t>11º</t>
  </si>
  <si>
    <t>AMBULATÓRIO</t>
  </si>
  <si>
    <t>TEÓRICAS</t>
  </si>
  <si>
    <t>ROTEIRO</t>
  </si>
  <si>
    <t>AVALIAÇÃO DOS ALUNOS NO INTERNATO DE PEDIATRIA: HABILIDADES, ATITUDES E COGNITIVAS</t>
  </si>
  <si>
    <t>SEMANAS</t>
  </si>
  <si>
    <t>HABILIDADE PRÁTICA</t>
  </si>
  <si>
    <t>SUBTOTAL</t>
  </si>
  <si>
    <t>TOTAL</t>
  </si>
  <si>
    <r>
      <t xml:space="preserve">1. </t>
    </r>
    <r>
      <rPr>
        <b/>
        <sz val="8"/>
        <color theme="1"/>
        <rFont val="Calibri"/>
        <family val="2"/>
        <scheme val="minor"/>
      </rPr>
      <t>APRESENTAÇÃO</t>
    </r>
    <r>
      <rPr>
        <sz val="8"/>
        <color theme="1"/>
        <rFont val="Calibri"/>
        <family val="2"/>
        <scheme val="minor"/>
      </rPr>
      <t xml:space="preserve">: </t>
    </r>
  </si>
  <si>
    <r>
      <t xml:space="preserve">2. </t>
    </r>
    <r>
      <rPr>
        <b/>
        <sz val="8"/>
        <color theme="1"/>
        <rFont val="Calibri"/>
        <family val="2"/>
        <scheme val="minor"/>
      </rPr>
      <t>ATITUDE</t>
    </r>
    <r>
      <rPr>
        <sz val="8"/>
        <color theme="1"/>
        <rFont val="Calibri"/>
        <family val="2"/>
        <scheme val="minor"/>
      </rPr>
      <t>:</t>
    </r>
  </si>
  <si>
    <r>
      <t xml:space="preserve">3. </t>
    </r>
    <r>
      <rPr>
        <b/>
        <sz val="8"/>
        <color theme="1"/>
        <rFont val="Calibri"/>
        <family val="2"/>
        <scheme val="minor"/>
      </rPr>
      <t>PONTUALIDADE</t>
    </r>
    <r>
      <rPr>
        <sz val="8"/>
        <color theme="1"/>
        <rFont val="Calibri"/>
        <family val="2"/>
        <scheme val="minor"/>
      </rPr>
      <t>:</t>
    </r>
  </si>
  <si>
    <t>1) Prepara as atividades com antecedência.</t>
  </si>
  <si>
    <t>2) Está atento às perguntas e sabe interpretá-las.</t>
  </si>
  <si>
    <t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</si>
  <si>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>NOTA FINAL</t>
  </si>
  <si>
    <t xml:space="preserve">INSATISFATÓRIO (0) </t>
  </si>
  <si>
    <t>NOTA GERAL INTERNATO DE PEDIATRIA.</t>
  </si>
  <si>
    <r>
      <t>N</t>
    </r>
    <r>
      <rPr>
        <b/>
        <sz val="9"/>
        <color theme="1"/>
        <rFont val="Calibri"/>
        <family val="2"/>
      </rPr>
      <t xml:space="preserve">º DE </t>
    </r>
    <r>
      <rPr>
        <b/>
        <sz val="9"/>
        <color theme="1"/>
        <rFont val="Calibri"/>
        <family val="2"/>
        <scheme val="minor"/>
      </rPr>
      <t>FALTAS</t>
    </r>
  </si>
  <si>
    <t>1)</t>
  </si>
  <si>
    <t>2)</t>
  </si>
  <si>
    <t>3)</t>
  </si>
  <si>
    <t>4)</t>
  </si>
  <si>
    <t>excede as expectativas</t>
  </si>
  <si>
    <t>Sempre atinge as expectativas e ocasionalmente as excede</t>
  </si>
  <si>
    <t>Atende as expectativas, mas ocasional// está abaixo delas</t>
  </si>
  <si>
    <t>Está abaixo das expectativas</t>
  </si>
  <si>
    <t>10ạ</t>
  </si>
  <si>
    <t>aluno</t>
  </si>
  <si>
    <t>MANHÃ</t>
  </si>
  <si>
    <r>
      <t xml:space="preserve">Faltas implicarão em redução no valor dos pontos das atitudes. Uma falta (B), o valor total será de 18 pontos. Duas faltas(C), em 15 pontos e a partir de 3 faltas (D), o valor de atitudes é de zero. </t>
    </r>
    <r>
      <rPr>
        <b/>
        <sz val="10"/>
        <color theme="1"/>
        <rFont val="Times New Roman"/>
        <family val="1"/>
      </rPr>
      <t/>
    </r>
  </si>
  <si>
    <t>FALTAS GRAVES também implicarão em zero em atitudes.</t>
  </si>
  <si>
    <t>LEGENDA</t>
  </si>
  <si>
    <t>nome do aluno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</si>
  <si>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</si>
  <si>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>HABILIDADES</t>
  </si>
  <si>
    <t>ATITUDES</t>
  </si>
  <si>
    <t>SESSÕES ANATOMO-CLÍNICA</t>
  </si>
  <si>
    <t>AV. SOM. PARCIAL</t>
  </si>
  <si>
    <t>PROVA PRÁTICA</t>
  </si>
  <si>
    <t>AV. SOM. FINAL</t>
  </si>
  <si>
    <t>SEMINÁRIO</t>
  </si>
  <si>
    <t>GD</t>
  </si>
  <si>
    <t>PARCIAL</t>
  </si>
  <si>
    <t>PONTOS POR FALTA (em atitudes)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</si>
  <si>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</si>
  <si>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ELEVADO (20)</t>
  </si>
  <si>
    <t>SATISFATÓRIO (18)</t>
  </si>
  <si>
    <t xml:space="preserve">MEDIANO (10) </t>
  </si>
  <si>
    <t>5)</t>
  </si>
  <si>
    <t>Anemias na infância</t>
  </si>
  <si>
    <t>PRECEPTORES</t>
  </si>
  <si>
    <t>Dr. Pedro Paulo</t>
  </si>
  <si>
    <t>prof. Jussara</t>
  </si>
  <si>
    <t>Prof. Júlio</t>
  </si>
  <si>
    <t>AMBULAT.</t>
  </si>
  <si>
    <t>Profa. Jussara</t>
  </si>
  <si>
    <t>Profa. Clarissa</t>
  </si>
  <si>
    <t>Profa. Andressa</t>
  </si>
  <si>
    <t>prof. Júlio</t>
  </si>
  <si>
    <t>giogontijo@yahoo.com.br</t>
  </si>
  <si>
    <t>zandressa@gmail.com</t>
  </si>
  <si>
    <t>clarissagontijo@ig.com.br</t>
  </si>
  <si>
    <t>jussarafontes@ig.com.br</t>
  </si>
  <si>
    <t>SESSÕES ANATOMO-CLINICAS</t>
  </si>
  <si>
    <t>M</t>
  </si>
  <si>
    <t>4) Mostra interesse pelo tema e levanta questões e/ou sugestões pertinentes e enriquecedoras para o grupo, participando ativamente.</t>
  </si>
  <si>
    <t>5) Respeita opinião dos colegas e do professor/preceptor.</t>
  </si>
  <si>
    <t>COGNITIVAS</t>
  </si>
  <si>
    <t>Nº DE FALTAS</t>
  </si>
  <si>
    <t>PONTOS POR FALTA</t>
  </si>
  <si>
    <t>ponto por semana = 3,64; ponto por dia: 0,60.</t>
  </si>
  <si>
    <t>K</t>
  </si>
  <si>
    <t>L</t>
  </si>
  <si>
    <t>Adolescência - aspectos relevantes (SEMINÁRIO)</t>
  </si>
  <si>
    <t>Respirador oral</t>
  </si>
  <si>
    <t>PROFESSORES (AULAS TEÓRICAS)</t>
  </si>
  <si>
    <t>AULAS TEÓRICAS  (4 horas/   semana)</t>
  </si>
  <si>
    <t>13:30 h</t>
  </si>
  <si>
    <t>14:30 h</t>
  </si>
  <si>
    <t>15:30 h</t>
  </si>
  <si>
    <t>13:30 - 16:00 h</t>
  </si>
  <si>
    <t>N</t>
  </si>
  <si>
    <t>O</t>
  </si>
  <si>
    <t>Dra. Laene</t>
  </si>
  <si>
    <t>Dra. Luciana Monteiro</t>
  </si>
  <si>
    <t>Choque em pediatria</t>
  </si>
  <si>
    <t>PRÁTICA (OSCE - SIMULAÇÃO DE EMERGÊNCIAS PEDIÁTRICAS)</t>
  </si>
  <si>
    <t>distúrbios da puberdade</t>
  </si>
  <si>
    <t>11º PERÍODO / semanas</t>
  </si>
  <si>
    <t>HSL</t>
  </si>
  <si>
    <t>H S. Lúcia</t>
  </si>
  <si>
    <t>Dr. Alex Freire</t>
  </si>
  <si>
    <t>profa. Luciana Nogueira</t>
  </si>
  <si>
    <t>HSLúcia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</si>
  <si>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</si>
  <si>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</si>
  <si>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</si>
  <si>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</si>
  <si>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E/F</t>
  </si>
  <si>
    <t>G/H</t>
  </si>
  <si>
    <t>I/J</t>
  </si>
  <si>
    <t>A/B</t>
  </si>
  <si>
    <t>C/D</t>
  </si>
  <si>
    <t>8:00 - 12:00 h</t>
  </si>
  <si>
    <t>P</t>
  </si>
  <si>
    <t>amb. de nefropediatria HSJD (profa. Jussara)</t>
  </si>
  <si>
    <t>amb. de neuropediatria  (Dr. Alex)  APAE</t>
  </si>
  <si>
    <t>AULAS TEÓRICAS  (4 horas / semana)</t>
  </si>
  <si>
    <t>Dra. Fabiana</t>
  </si>
  <si>
    <t>Dra. Alessandra</t>
  </si>
  <si>
    <t>Dra. Mellyna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</si>
  <si>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</si>
  <si>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</si>
  <si>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</si>
  <si>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</si>
  <si>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</si>
  <si>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</si>
  <si>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</si>
  <si>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</si>
  <si>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</si>
  <si>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PRÓXIMA  TURMA</t>
  </si>
  <si>
    <t>K/L</t>
  </si>
  <si>
    <t>UNIDADE NEONATAL - Alojamento conjunto e sala de parto (UCINCo)</t>
  </si>
  <si>
    <t>Hosp. Santa Lúcia</t>
  </si>
  <si>
    <t>Enfermaria/ sala parto / urgência</t>
  </si>
  <si>
    <t>Avaliação inicial dos distúrbios respiratórios no período neonatal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</si>
  <si>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</si>
  <si>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Manejo da asma na infância e adolescência</t>
  </si>
  <si>
    <t>Icterícia neonatal</t>
  </si>
  <si>
    <t>R</t>
  </si>
  <si>
    <t>TURMA</t>
  </si>
  <si>
    <t>Ambulatório I (MANHÃ e TARDE)</t>
  </si>
  <si>
    <t>AMBULATÓRIO II (manhã e tarde)</t>
  </si>
  <si>
    <t>profa. Giovanna</t>
  </si>
  <si>
    <t>Dra. Márcia</t>
  </si>
  <si>
    <t>Ambulatório I (MANHÃ e/ou TARDE)</t>
  </si>
  <si>
    <t>Pediatria UBS Bom Pastor (Dra. Thatyana)</t>
  </si>
  <si>
    <t>Amb OTR CSSJD / cirurgia OTR  HSJD (profa. Luciana)</t>
  </si>
  <si>
    <t>Pediatria UBS NS Graças (Dra Márcia)</t>
  </si>
  <si>
    <t>AMBULATORIO II</t>
  </si>
  <si>
    <t>Pediatria UBS Afonso Pena</t>
  </si>
  <si>
    <t>Otorrinoped (CSSJD)</t>
  </si>
  <si>
    <t>Nefroped CSSJD</t>
  </si>
  <si>
    <t>Pediatria NS Graças</t>
  </si>
  <si>
    <t>Ped PIPA APAE</t>
  </si>
  <si>
    <t xml:space="preserve">Pediatria UBS Bom Pastor </t>
  </si>
  <si>
    <t>Pediatria SERDI Inst Helena Antipoff</t>
  </si>
  <si>
    <t>Dra. Tatyana</t>
  </si>
  <si>
    <t>Dr. Marcelo</t>
  </si>
  <si>
    <t>ENDEREÇOS</t>
  </si>
  <si>
    <t>COMPLEXO SAUDE SÃO JOÃO DE DEUS= Rua do Cobre , 800, Bairro Niterói, Divinópolis</t>
  </si>
  <si>
    <t>HOSPITAL SANTA LÚCIA= Av JK, 350, Bairro Santa Clara, Divinópolis</t>
  </si>
  <si>
    <t>UBS AFONSO PENA= Rua Nova Serrana , 68, Bairro Afonso pena, Divinópolis</t>
  </si>
  <si>
    <t>UBS NOSSA SENHORA DAS GRAÇAS= Rua José Afonso Mic, 685, Bairro Nossa senhora das Graças, Divinópolis</t>
  </si>
  <si>
    <t>UBS BOM PASTOR= Rua Igaratinga, em frente ao Hemominas, Bairro Bom pastor, Divinópolis</t>
  </si>
  <si>
    <t>AMBULATÓRIO NEUROLOGIA= funciona na APAE</t>
  </si>
  <si>
    <t>AMBULATÓRIO NEFROLOGIA= No complexo de saúde São João de Deus</t>
  </si>
  <si>
    <t>OBJETIVOS</t>
  </si>
  <si>
    <t xml:space="preserve">• Propiciar ao aluno conhecimentos básicos, clínicos e treinamento de habilidades para assistência à criança hospitalizada </t>
  </si>
  <si>
    <t xml:space="preserve">• Propiciar conhecimentos e reflexão sobre as questões éticas, psíquicas e sociais envolvidas na assistência hospitalar à criança. </t>
  </si>
  <si>
    <t xml:space="preserve">• Propiciar conhecimentos sobre as doenças pediátricas prevalentes da região que demandam a assistência hospitalar </t>
  </si>
  <si>
    <t xml:space="preserve">• Propiciar conhecimentos e habilidades para atendimentos das urgências clínicas da criança </t>
  </si>
  <si>
    <t xml:space="preserve">• Propiciar vivência sincrônica do fluxo de assistência à saúde da criança entre o nível de atenção primário, secundário e terciário </t>
  </si>
  <si>
    <t xml:space="preserve">• Propiciar vivência das rotinas e processos de trabalho em hospital relacionados aos cuidados clínicos </t>
  </si>
  <si>
    <t xml:space="preserve">• Possibilitar aprofundamento do raciocínio clínico. </t>
  </si>
  <si>
    <t xml:space="preserve">• Capacitar o estudante para diagnosticar por meio do exame clínico o RN com másformações e relacioná-las com antecedentes maternos. Capacitar o estudante para acompanhar as adaptações habituais do RN e detectar suas possíveis intercorrências. </t>
  </si>
  <si>
    <t>• Capacitar o aluno para o atendimento ao RN: o Aspiração e manutenção da permeabilidade das vias respiratórias. o Manutenção da temperatura; o Avaliação do ritmo respiratório, da freqüência cardíaca e da circulação. o Diagnóstico do recém-nascido normal o Avaliação das condições do RN segundo o critério de Apgar o Prestar assistência ao recém-nascido promovendo o contato mãe/bebê; o Realização e orientação de cuidados com o coto umbilical; o Credeização; o Apresentação do bebê à mãe. o Certificação da Identificação do bebê e coleta de impresses digitais e plantar; o Aplicação de vitamina K o Aferição dos dados antropométricos do bebê. o Sensibilização das gestantes sobre as vantagens; o Orientação das mães sobre o manejo do aleitamento. o Acompanhamento das adaptações habituais do RN o Determinar a idade gestacional o Classificação do crescimento do bebê o Orientação da mãe quanto aos cuidados com o RN e consigo própria o Detecção das patologias materno infantis mais comuns deste período o Orientação de alta: vacinação, exame do pezinho e acompanhamento em unidade básica de saúde ou ambulatório de follow up de RN de risco.</t>
  </si>
  <si>
    <t>CONTEÚDO PROGRAMÁTICO</t>
  </si>
  <si>
    <t xml:space="preserve">• Admissão, prescrição e acompanhamento de pacientes internados. </t>
  </si>
  <si>
    <t xml:space="preserve">• Participação na recepção de RN em sala de parto </t>
  </si>
  <si>
    <t xml:space="preserve">• Acompanhamento de RN internados na UTI neonatal e infantil e cuidados intermediários </t>
  </si>
  <si>
    <t xml:space="preserve">• Atendimentos em ambulatórios especializados de Pediatria disponíveis no local </t>
  </si>
  <si>
    <t xml:space="preserve">• Seguimento de RN de risco, cirurgia pediátrica etc. </t>
  </si>
  <si>
    <t>Grupo de discussão  - GD</t>
  </si>
  <si>
    <t>Seminário</t>
  </si>
  <si>
    <t>URGÊNCIA / EMERGÊNCIA HOSP. SÃO JOÃO</t>
  </si>
  <si>
    <t>URGÊNCIA / EMERGÊNCIA</t>
  </si>
  <si>
    <t>Pediatria SERDI (serviço Especializado em reabilitação de deficientes intelectuais - Prof. Júlio) INST. Helena Antipoff</t>
  </si>
  <si>
    <t>13:30-17:30 h</t>
  </si>
  <si>
    <t>Profa. Gláucia</t>
  </si>
  <si>
    <t>13:30 - 17:30 h</t>
  </si>
  <si>
    <t>13:30 - 14:30 h</t>
  </si>
  <si>
    <t>SIMULAÇÃO DE HABILIDADES (OSCE) - LAB HAB -Emergências pediátricas - Aulas teóricas e práticas com simulações -  Avaliação Prática</t>
  </si>
  <si>
    <t xml:space="preserve">• Atendimentos de urgência clínicas de criança em pronto atendimento </t>
  </si>
  <si>
    <t xml:space="preserve">•  Atendimentos das intercorrências na enfermaria </t>
  </si>
  <si>
    <t xml:space="preserve">•  Participação em visitas diárias de rotina aos leitos </t>
  </si>
  <si>
    <t xml:space="preserve">•  Propiciar ao aluno conhecimento e vivência da atenção hospitalar à criança. </t>
  </si>
  <si>
    <r>
      <t xml:space="preserve">02) </t>
    </r>
    <r>
      <rPr>
        <b/>
        <u/>
        <sz val="10"/>
        <color theme="1"/>
        <rFont val="Calibri"/>
        <family val="2"/>
        <scheme val="minor"/>
      </rPr>
      <t>interação com os pares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Na interação com os colegas, o professor/preceptor, os funcionários e a equipe multiprofissional foi educado, cooperativo e apresentou respeito pelos pontos de vista discordantes.</t>
    </r>
  </si>
  <si>
    <t xml:space="preserve">AMBULATORIO I </t>
  </si>
  <si>
    <t>Dra. Jaqueline</t>
  </si>
  <si>
    <t>08:00 - 11:30 h</t>
  </si>
  <si>
    <t>Cardiologia ped APAE (Dra. Jaqueline)</t>
  </si>
  <si>
    <t>NEUROPED / Cardioped APAE</t>
  </si>
  <si>
    <t>FOLLOW UP RN ALTO RISCO= Funciona no CEM ( Centro de Especialidades médicas) na quinta feira de manhã; CEM = Av Getúlio Vargas, 550, Centro , Divinopolis / Amb. Alto Risco APAE / Amb. Crianças especiais Inst. Helena Antipoff</t>
  </si>
  <si>
    <t>AMBULATÓRIO CARDIOLOGIA= funciona na APAE</t>
  </si>
  <si>
    <t>CTI NEOPED Hosp. São João de Deus / FOLLOW UP RN ALTO RISCO= Funciona no CEM ( Centro de Especialidades médicas) na quinta feira de manhã; CEM = Av Getúlio Vargas, 550, Centro , Divinopolis / Amb. Alto Risco APAE</t>
  </si>
  <si>
    <t>RESIDENTES DE PEDIATRIA e NEONATOLOGIA</t>
  </si>
  <si>
    <t>Dra Patrícia Andrade</t>
  </si>
  <si>
    <t>AMBULATÓRIO OTORRINO / Centro Cirúrgico - Complexo Saúde São João de Deus</t>
  </si>
  <si>
    <t>AMBULATÓRIO DE PNEUMOLOGIA PEDIÁTRICA = Funciona no CEM ( Centro de Especialidades médicas) na quinta feira de manhã; CEM = Av Getúlio Vargas, 550, Centro , Divinopolis / Amb. Alto Risco APAE / Amb. Crianças especiais Inst. Helena Antipoff</t>
  </si>
  <si>
    <t>draglauped@gmail.com</t>
  </si>
  <si>
    <r>
      <rPr>
        <b/>
        <sz val="10"/>
        <color theme="1"/>
        <rFont val="Calibri"/>
        <family val="2"/>
        <scheme val="minor"/>
      </rPr>
      <t>03)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Responsabilidade</t>
    </r>
    <r>
      <rPr>
        <sz val="10"/>
        <color theme="1"/>
        <rFont val="Calibri"/>
        <family val="2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</si>
  <si>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0"/>
        <color theme="1"/>
        <rFont val="Calibri"/>
        <family val="2"/>
        <scheme val="minor"/>
      </rPr>
      <t>04)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Abordagem do paciente e construção da relação médico-família-paciente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família; educação, respeito, humanismo interesse, honestidade e clareza.</t>
    </r>
  </si>
  <si>
    <r>
      <rPr>
        <b/>
        <sz val="10"/>
        <color theme="1"/>
        <rFont val="Calibri"/>
        <family val="2"/>
        <scheme val="minor"/>
      </rPr>
      <t xml:space="preserve">05) </t>
    </r>
    <r>
      <rPr>
        <b/>
        <u/>
        <sz val="10"/>
        <color theme="1"/>
        <rFont val="Calibri"/>
        <family val="2"/>
        <scheme val="minor"/>
      </rPr>
      <t>Postura ética e humanística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</si>
  <si>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b/>
        <sz val="10"/>
        <color theme="1"/>
        <rFont val="Calibri"/>
        <family val="2"/>
        <scheme val="minor"/>
      </rPr>
      <t xml:space="preserve">6) </t>
    </r>
    <r>
      <rPr>
        <sz val="10"/>
        <color theme="1"/>
        <rFont val="Calibri"/>
        <family val="2"/>
        <scheme val="minor"/>
      </rPr>
      <t>Obedeceu, sem atraso significativos (menos de quinze minutos) aos compromissos de início da atividades e combinação com pacientes.</t>
    </r>
  </si>
  <si>
    <t>11ạ</t>
  </si>
  <si>
    <t>Dra. Ludmila Puzzigati</t>
  </si>
  <si>
    <t>1ª Avaliação PARCIAL - MATÉRIA: AULAS</t>
  </si>
  <si>
    <t>2ª Avaliação SOMATIVA  - TODA MATÉRIA: AULAS/GD/ SESSÕES / SEMINÁRIO (teórica) -  ENCERRAMENTO</t>
  </si>
  <si>
    <t>01) Possui habilidades na entrevista médica.</t>
  </si>
  <si>
    <t>02) Possui habilidades no exame físico.</t>
  </si>
  <si>
    <t>03) Apresenta qualidades humanísticas/profissionalismo.</t>
  </si>
  <si>
    <t>04) Apresenta raciocínio clínico.</t>
  </si>
  <si>
    <t>05) Apresenta habilidades na orientação ao paciente.</t>
  </si>
  <si>
    <t>06) É organizado (prontuários, exames...)/eficiência.</t>
  </si>
  <si>
    <t>07) Apresenta competência clínica geral.</t>
  </si>
  <si>
    <r>
      <rPr>
        <b/>
        <sz val="10"/>
        <color theme="1"/>
        <rFont val="Times New Roman"/>
        <family val="1"/>
      </rPr>
      <t>01)</t>
    </r>
    <r>
      <rPr>
        <b/>
        <u/>
        <sz val="10"/>
        <color theme="1"/>
        <rFont val="Times New Roman"/>
        <family val="1"/>
      </rPr>
      <t xml:space="preserve"> Respeita as normas de biossegurança</t>
    </r>
    <r>
      <rPr>
        <sz val="10"/>
        <color theme="1"/>
        <rFont val="Times New Roman"/>
        <family val="1"/>
      </rPr>
      <t>: Respeitou às normas de biossegurança (asseio corporal, jaleco, sapatos fechados, unhas aparadas, uso de crachá, etc)</t>
    </r>
  </si>
  <si>
    <t>HABILIDADES: E=0,260; S=0,234;M=0,130; I=0 (TOTAL: ELEVADO= 20; SATISFATÓRIO=18; MEDIANO=10;INSATISFATÓRIO=0)</t>
  </si>
  <si>
    <t>ATITUDES: E=0,304; S=0,273;M=0,152 I=0 (TOTAL: ELEVADO=20; SATISFATÓRIO=18; MEDIANO= 10;INSATISFATÓRIO=0)</t>
  </si>
  <si>
    <t>COGNITIVAS:(NOTAS DAS SESSÕES - 5 PONTOS, PELA APRESENTAÇÃO) E=1; S=0,8;M=0,5; I=0 (TOTAL: ELEVADO=5; SATISFATÓRIO=4; MEDIANO= 2,5;INSATISFATÓRIO=0)</t>
  </si>
  <si>
    <t>2ª Avaliação SOMATIVA  - TODA MATÉRIA: AULAS/GD/ SESSÕES / SEMINÁRIO</t>
  </si>
  <si>
    <t>Pediatria UBS Afonso Pena (Dra. Thaísa)</t>
  </si>
  <si>
    <t>Dra. Thaísa</t>
  </si>
  <si>
    <t>CURSO NALS - REANIMAÇÃO NEONATAL (&gt; 34 semanas)</t>
  </si>
  <si>
    <t>Pneumoped Policilínica (Dra Gláucia)</t>
  </si>
  <si>
    <t>Follow Up RN Risco Inst Helena Antipoff</t>
  </si>
  <si>
    <t>HSJD (7:00 - 12:00 h)</t>
  </si>
  <si>
    <t>MANHÃ (7:00 - 12: 00 h)</t>
  </si>
  <si>
    <t>AMBULATÓRIOS</t>
  </si>
  <si>
    <t xml:space="preserve">Prof. Júlio </t>
  </si>
  <si>
    <t>Dr. Paulo Henrique</t>
  </si>
  <si>
    <t>Amb. Pediatria PIPA (Projeto de Intervenção Precoce Avançado - Dr. Júlio e Resid. neonatologia e pediatria) - APAE</t>
  </si>
  <si>
    <t>follow up RN de risco INST. Helena Antipoff (prof. Júlio e Resid. Neonatologia e pediatria)</t>
  </si>
  <si>
    <t>Amb. Pediatria PIPA (Projeto de Intervenção Precoce Avançado - prof. Júlio e Resid. neonatologia e pediatria) - APAE</t>
  </si>
  <si>
    <t xml:space="preserve">AVALIAÇÃO </t>
  </si>
  <si>
    <t>PONTOS</t>
  </si>
  <si>
    <t>PRÁTICA: ambulatórios, atividades hospitalares</t>
  </si>
  <si>
    <t>Os Primeiros 1000 dias</t>
  </si>
  <si>
    <t>GD'S (TEMAS PARA GDs: Patologias das Vias Aéreas Superiores - 1) faringotonsilites; 2) otites ; 3) rinite alérgica; 4) rinossinusites</t>
  </si>
  <si>
    <t>Alojamento conjunto e avaliação do Recém-nascido (ex. Físico e reflexos primitivos do RN - teórico/prática no Alojamento conjunto da Maternidade do CSSJD)</t>
  </si>
  <si>
    <t>AULA INAUGURAL - Apresentação das escalas</t>
  </si>
  <si>
    <t>Crises convulsivas em pediatria</t>
  </si>
  <si>
    <t>Sessão Clínico-radiológica</t>
  </si>
  <si>
    <t>SESSÕES CLÍNICO-RADIOLÓGICAS</t>
  </si>
  <si>
    <t>Diarréia aguda e Hidratação venosa e distúrbios hidroeletrolíticos</t>
  </si>
  <si>
    <t>Manejo do RN no alojamento conjunto</t>
  </si>
  <si>
    <t>INTERNATO DE PEDIATRIA TURMA XXI A - 2º SEMESTRE 2023</t>
  </si>
  <si>
    <t>A/B/C/D</t>
  </si>
  <si>
    <t>C/D/E/F</t>
  </si>
  <si>
    <t>E/F/G/H</t>
  </si>
  <si>
    <t>G/H/I/J</t>
  </si>
  <si>
    <t>I/J/K/L</t>
  </si>
  <si>
    <t>K/L/M/N</t>
  </si>
  <si>
    <t>M/N/O/P</t>
  </si>
  <si>
    <t>M/N</t>
  </si>
  <si>
    <t>O/P</t>
  </si>
  <si>
    <t>Paullinne Ariel Nogueira Barbosa - 185450108</t>
  </si>
  <si>
    <t>Melina Ferreira Portes Barbosa - 185450078</t>
  </si>
  <si>
    <t>Ives Vieira Machado - 185450106</t>
  </si>
  <si>
    <t>Fernando Carlos Ramos Junior - 185453008</t>
  </si>
  <si>
    <t>Cláudia Maria de Souza Gonçalves - 185450103</t>
  </si>
  <si>
    <t>Vitória Rezende Rocha Monteiro - 185450107</t>
  </si>
  <si>
    <t>Nicolle Fraga Coelho - 185450069</t>
  </si>
  <si>
    <t>Sarah de Farias Lelis - 185450082</t>
  </si>
  <si>
    <t>Estêvão Vasconcelos Marinheiro Lopes - 185450095</t>
  </si>
  <si>
    <t>Natália Bahia de Camargos - 185450088</t>
  </si>
  <si>
    <t>Camila Rocha Cunha Silva - 185450094</t>
  </si>
  <si>
    <t>Júlia de Souza Salles - 185450104</t>
  </si>
  <si>
    <t>Lucas Eduardo Silveira Diana - 185450100</t>
  </si>
  <si>
    <t>Charlene Regina da Cruz - 205450035</t>
  </si>
  <si>
    <t>Patrick Alexandre dos Santos Oliveira - 185450064</t>
  </si>
  <si>
    <t>Enrico D’Alessandro Campos de Andrade - 185450101</t>
  </si>
  <si>
    <t>Fabíola Ferreira Villela - 185450087 </t>
  </si>
  <si>
    <t>Karynne Stephanne de Avila Oliveira - 185450092</t>
  </si>
  <si>
    <t>profa. Jéssica Fernandes</t>
  </si>
  <si>
    <t>drajessicaf@ufsj.edu.br</t>
  </si>
  <si>
    <t>profa. Jéssica Antão</t>
  </si>
  <si>
    <t>jessicaantao@ufsj.edu.br</t>
  </si>
  <si>
    <t>julioveloso@ufsj.edu.br</t>
  </si>
  <si>
    <t>Dra. Jéssica Antão</t>
  </si>
  <si>
    <t>I/J/K/L/M</t>
  </si>
  <si>
    <t>N/O/P/Q/R</t>
  </si>
  <si>
    <t>09 - 13 jan</t>
  </si>
  <si>
    <t>15 - 20 jan</t>
  </si>
  <si>
    <t>22 - 27 jan</t>
  </si>
  <si>
    <t>29 - 03 fev</t>
  </si>
  <si>
    <t>05 - 10 fev</t>
  </si>
  <si>
    <t>12 - 17 fev</t>
  </si>
  <si>
    <t>19 - 24 fev</t>
  </si>
  <si>
    <t>26 fev - 02 mar</t>
  </si>
  <si>
    <t>04 - 09 mar</t>
  </si>
  <si>
    <t>11 - 16 mar</t>
  </si>
  <si>
    <t>18 - 23 mar</t>
  </si>
  <si>
    <t>25 mar - 08 jun</t>
  </si>
  <si>
    <t>TURMA XXI - B  PRIMEIRO SEMESTRE 2024</t>
  </si>
  <si>
    <t>INTERNATO DE PEDIATRIA TURMA XXI B - 1º SEMESTRE 2024</t>
  </si>
  <si>
    <t>INTERNATO DE PEDIATRIA TURMA XXI  B - 1º SEMESTRE 2024</t>
  </si>
  <si>
    <t>Q/R</t>
  </si>
  <si>
    <t>O/P/Q/R</t>
  </si>
  <si>
    <t>Q/R/A/B</t>
  </si>
  <si>
    <t>termino em 23 de março de 2024</t>
  </si>
  <si>
    <t>Sessões clinico-radiológica</t>
  </si>
  <si>
    <t>Seminário Adolescência</t>
  </si>
  <si>
    <t xml:space="preserve">(4 grupos)Temas sugeridos: adolescente e as redes sociais; obesidade na adolescência; encontro com sexualidade; papel das amizades e dos grupos; uso de álcool e drogas na adolescência; </t>
  </si>
  <si>
    <t>Pediatria  CEM Pneumologia PED (Dra. Jéssica Antão)</t>
  </si>
  <si>
    <t>total de horas semanais: 36</t>
  </si>
  <si>
    <t>total de horas semanais: 24</t>
  </si>
  <si>
    <t xml:space="preserve">total de horas semanais: 4 h </t>
  </si>
  <si>
    <t>inicio dia 08 de janeiro de 2024</t>
  </si>
  <si>
    <t>8:00 - 11:00 Turma A   e 13:30 - 17:30 h Turma B</t>
  </si>
  <si>
    <t xml:space="preserve">feriado </t>
  </si>
  <si>
    <t xml:space="preserve">carnaval </t>
  </si>
  <si>
    <t>Profa. Jéssica Fernandes</t>
  </si>
  <si>
    <t>15:30 - 17:30 h</t>
  </si>
  <si>
    <t>13:30 - 15:30 h</t>
  </si>
  <si>
    <t>TEMAS DO GD - prof. Gláucia: - 1) faringotonsilites; 2) otites e rinossinusites; 3) rinite alérgica; 4) deficiência auditiva e triagem auditiva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</si>
</sst>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Shonar Bangla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000000"/>
      <name val="Calibri (Corpo)"/>
    </font>
    <font>
      <sz val="10"/>
      <color theme="1"/>
      <name val="Calibri (Corpo)"/>
    </font>
    <font>
      <b/>
      <sz val="10"/>
      <color theme="1"/>
      <name val="Calibri (Corpo)"/>
    </font>
    <font>
      <b/>
      <sz val="10"/>
      <color rgb="FF000000"/>
      <name val="Calibri (Corpo)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59999389629810485"/>
        <bgColor rgb="FF000000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093">
    <xf numFmtId="0" fontId="0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76">
    <xf numFmtId="0" fontId="0" fillId="0" borderId="0" xfId="0"/>
    <xf numFmtId="0" fontId="20" fillId="0" borderId="59" xfId="0" applyFont="1" applyBorder="1" applyAlignment="1">
      <alignment horizontal="center" vertical="center" wrapText="1"/>
    </xf>
    <xf numFmtId="0" fontId="12" fillId="7" borderId="17" xfId="0" applyFont="1" applyFill="1" applyBorder="1" applyAlignment="1">
      <alignment vertical="center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8" fillId="30" borderId="59" xfId="0" applyFont="1" applyFill="1" applyBorder="1" applyAlignment="1">
      <alignment horizontal="center" vertical="center" wrapText="1"/>
    </xf>
    <xf numFmtId="0" fontId="18" fillId="26" borderId="59" xfId="0" applyFont="1" applyFill="1" applyBorder="1" applyAlignment="1">
      <alignment horizontal="center" vertical="center" wrapText="1"/>
    </xf>
    <xf numFmtId="0" fontId="18" fillId="14" borderId="59" xfId="0" applyFont="1" applyFill="1" applyBorder="1" applyAlignment="1">
      <alignment horizontal="center" vertical="center" wrapText="1"/>
    </xf>
    <xf numFmtId="0" fontId="18" fillId="31" borderId="59" xfId="0" applyFont="1" applyFill="1" applyBorder="1" applyAlignment="1">
      <alignment horizontal="center" vertical="center" wrapText="1"/>
    </xf>
    <xf numFmtId="0" fontId="18" fillId="28" borderId="59" xfId="0" applyFont="1" applyFill="1" applyBorder="1" applyAlignment="1">
      <alignment horizontal="center" vertical="center" wrapText="1"/>
    </xf>
    <xf numFmtId="0" fontId="18" fillId="16" borderId="59" xfId="0" applyFont="1" applyFill="1" applyBorder="1" applyAlignment="1">
      <alignment horizontal="center" vertical="center"/>
    </xf>
    <xf numFmtId="0" fontId="18" fillId="13" borderId="59" xfId="0" applyFont="1" applyFill="1" applyBorder="1" applyAlignment="1">
      <alignment horizontal="center" vertical="center" wrapText="1"/>
    </xf>
    <xf numFmtId="0" fontId="18" fillId="32" borderId="59" xfId="0" applyFont="1" applyFill="1" applyBorder="1" applyAlignment="1">
      <alignment horizontal="center" vertical="center" wrapText="1"/>
    </xf>
    <xf numFmtId="0" fontId="18" fillId="22" borderId="59" xfId="0" applyFont="1" applyFill="1" applyBorder="1" applyAlignment="1">
      <alignment horizontal="center" vertical="center" wrapText="1"/>
    </xf>
    <xf numFmtId="0" fontId="18" fillId="24" borderId="19" xfId="0" applyFont="1" applyFill="1" applyBorder="1" applyAlignment="1">
      <alignment horizontal="center" vertical="center" wrapText="1"/>
    </xf>
    <xf numFmtId="0" fontId="18" fillId="22" borderId="19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24" fillId="35" borderId="24" xfId="0" applyFont="1" applyFill="1" applyBorder="1" applyAlignment="1">
      <alignment horizontal="center" vertical="center"/>
    </xf>
    <xf numFmtId="0" fontId="20" fillId="23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24" fillId="35" borderId="3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24" fillId="35" borderId="22" xfId="0" applyFont="1" applyFill="1" applyBorder="1" applyAlignment="1">
      <alignment horizontal="center" vertical="center"/>
    </xf>
    <xf numFmtId="0" fontId="20" fillId="23" borderId="30" xfId="0" applyFont="1" applyFill="1" applyBorder="1" applyAlignment="1">
      <alignment horizontal="center" vertical="center"/>
    </xf>
    <xf numFmtId="0" fontId="20" fillId="23" borderId="25" xfId="0" applyFont="1" applyFill="1" applyBorder="1" applyAlignment="1">
      <alignment horizontal="center" vertical="center"/>
    </xf>
    <xf numFmtId="0" fontId="20" fillId="23" borderId="2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17" fillId="25" borderId="32" xfId="0" applyFont="1" applyFill="1" applyBorder="1" applyAlignment="1">
      <alignment horizontal="center"/>
    </xf>
    <xf numFmtId="0" fontId="17" fillId="25" borderId="2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 vertical="top"/>
    </xf>
    <xf numFmtId="0" fontId="12" fillId="11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11" borderId="6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11" borderId="6" xfId="0" applyFont="1" applyFill="1" applyBorder="1" applyAlignment="1" applyProtection="1">
      <alignment horizont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12" fillId="5" borderId="38" xfId="0" applyFont="1" applyFill="1" applyBorder="1" applyAlignment="1" applyProtection="1">
      <alignment horizontal="center" vertical="center"/>
      <protection locked="0"/>
    </xf>
    <xf numFmtId="0" fontId="12" fillId="11" borderId="3" xfId="0" applyFont="1" applyFill="1" applyBorder="1" applyAlignment="1" applyProtection="1">
      <alignment horizontal="center" vertical="center"/>
      <protection locked="0"/>
    </xf>
    <xf numFmtId="0" fontId="12" fillId="11" borderId="4" xfId="0" applyFont="1" applyFill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 applyProtection="1">
      <alignment horizontal="center"/>
      <protection locked="0"/>
    </xf>
    <xf numFmtId="0" fontId="12" fillId="11" borderId="7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9" xfId="0" applyBorder="1" applyAlignment="1">
      <alignment vertical="center" wrapText="1"/>
    </xf>
    <xf numFmtId="0" fontId="17" fillId="25" borderId="66" xfId="0" applyFont="1" applyFill="1" applyBorder="1" applyAlignment="1">
      <alignment horizontal="center"/>
    </xf>
    <xf numFmtId="0" fontId="17" fillId="25" borderId="4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34" fillId="0" borderId="10" xfId="0" applyFont="1" applyBorder="1" applyAlignment="1">
      <alignment vertical="top"/>
    </xf>
    <xf numFmtId="0" fontId="24" fillId="0" borderId="0" xfId="0" applyFont="1" applyAlignment="1">
      <alignment vertical="top"/>
    </xf>
    <xf numFmtId="0" fontId="21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5" fillId="0" borderId="10" xfId="0" applyFont="1" applyBorder="1" applyAlignment="1">
      <alignment vertical="top"/>
    </xf>
    <xf numFmtId="0" fontId="18" fillId="6" borderId="59" xfId="0" applyFont="1" applyFill="1" applyBorder="1" applyAlignment="1">
      <alignment horizontal="center" vertical="center" wrapText="1"/>
    </xf>
    <xf numFmtId="0" fontId="43" fillId="26" borderId="25" xfId="0" applyFont="1" applyFill="1" applyBorder="1" applyAlignment="1">
      <alignment horizontal="center" vertical="top" wrapText="1"/>
    </xf>
    <xf numFmtId="0" fontId="43" fillId="26" borderId="25" xfId="0" applyFont="1" applyFill="1" applyBorder="1" applyAlignment="1">
      <alignment horizontal="center" vertical="center" wrapText="1"/>
    </xf>
    <xf numFmtId="0" fontId="43" fillId="26" borderId="22" xfId="0" applyFont="1" applyFill="1" applyBorder="1" applyAlignment="1">
      <alignment horizontal="center" vertical="center" wrapText="1"/>
    </xf>
    <xf numFmtId="0" fontId="43" fillId="26" borderId="24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0" fillId="10" borderId="24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10" borderId="30" xfId="0" applyFont="1" applyFill="1" applyBorder="1" applyAlignment="1">
      <alignment horizontal="center"/>
    </xf>
    <xf numFmtId="0" fontId="11" fillId="0" borderId="8" xfId="0" applyFont="1" applyBorder="1"/>
    <xf numFmtId="0" fontId="11" fillId="10" borderId="39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41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10" borderId="48" xfId="0" applyFont="1" applyFill="1" applyBorder="1" applyAlignment="1">
      <alignment horizontal="center"/>
    </xf>
    <xf numFmtId="0" fontId="22" fillId="10" borderId="56" xfId="0" applyFont="1" applyFill="1" applyBorder="1" applyAlignment="1">
      <alignment horizontal="center"/>
    </xf>
    <xf numFmtId="0" fontId="22" fillId="10" borderId="62" xfId="0" applyFont="1" applyFill="1" applyBorder="1" applyAlignment="1">
      <alignment horizontal="center"/>
    </xf>
    <xf numFmtId="0" fontId="22" fillId="10" borderId="60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10" borderId="40" xfId="0" applyFont="1" applyFill="1" applyBorder="1" applyAlignment="1">
      <alignment horizontal="center"/>
    </xf>
    <xf numFmtId="0" fontId="22" fillId="10" borderId="62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1" fillId="10" borderId="2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/>
    <xf numFmtId="0" fontId="22" fillId="10" borderId="22" xfId="0" applyFont="1" applyFill="1" applyBorder="1" applyAlignment="1">
      <alignment horizontal="center"/>
    </xf>
    <xf numFmtId="0" fontId="47" fillId="22" borderId="25" xfId="0" applyFont="1" applyFill="1" applyBorder="1" applyAlignment="1">
      <alignment horizontal="center" vertical="center"/>
    </xf>
    <xf numFmtId="0" fontId="47" fillId="9" borderId="25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/>
    </xf>
    <xf numFmtId="0" fontId="22" fillId="24" borderId="51" xfId="0" applyFont="1" applyFill="1" applyBorder="1" applyAlignment="1">
      <alignment horizontal="center"/>
    </xf>
    <xf numFmtId="0" fontId="47" fillId="2" borderId="25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0" fontId="42" fillId="4" borderId="25" xfId="0" applyNumberFormat="1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/>
    </xf>
    <xf numFmtId="20" fontId="42" fillId="4" borderId="26" xfId="0" applyNumberFormat="1" applyFont="1" applyFill="1" applyBorder="1" applyAlignment="1">
      <alignment horizontal="center" vertical="center" wrapText="1"/>
    </xf>
    <xf numFmtId="20" fontId="42" fillId="4" borderId="24" xfId="0" applyNumberFormat="1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9" borderId="16" xfId="0" applyFont="1" applyFill="1" applyBorder="1" applyAlignment="1">
      <alignment horizontal="center" vertical="center"/>
    </xf>
    <xf numFmtId="0" fontId="26" fillId="37" borderId="16" xfId="0" applyFont="1" applyFill="1" applyBorder="1" applyAlignment="1">
      <alignment horizontal="center" vertical="center"/>
    </xf>
    <xf numFmtId="0" fontId="22" fillId="9" borderId="79" xfId="0" applyFont="1" applyFill="1" applyBorder="1" applyAlignment="1">
      <alignment horizontal="center" vertical="center"/>
    </xf>
    <xf numFmtId="0" fontId="22" fillId="9" borderId="77" xfId="0" applyFont="1" applyFill="1" applyBorder="1" applyAlignment="1">
      <alignment horizontal="center" vertical="center"/>
    </xf>
    <xf numFmtId="0" fontId="22" fillId="9" borderId="59" xfId="0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vertical="center"/>
    </xf>
    <xf numFmtId="0" fontId="12" fillId="10" borderId="37" xfId="0" applyFont="1" applyFill="1" applyBorder="1" applyAlignment="1" applyProtection="1">
      <alignment horizontal="center" vertical="center"/>
      <protection locked="0"/>
    </xf>
    <xf numFmtId="0" fontId="12" fillId="10" borderId="1" xfId="0" applyFont="1" applyFill="1" applyBorder="1" applyAlignment="1" applyProtection="1">
      <alignment horizontal="center" vertical="center"/>
      <protection locked="0"/>
    </xf>
    <xf numFmtId="0" fontId="12" fillId="10" borderId="4" xfId="0" applyFont="1" applyFill="1" applyBorder="1" applyAlignment="1" applyProtection="1">
      <alignment horizontal="center" vertical="center"/>
      <protection locked="0"/>
    </xf>
    <xf numFmtId="0" fontId="12" fillId="10" borderId="38" xfId="0" applyFont="1" applyFill="1" applyBorder="1" applyAlignment="1" applyProtection="1">
      <alignment horizontal="center"/>
      <protection locked="0"/>
    </xf>
    <xf numFmtId="0" fontId="12" fillId="10" borderId="6" xfId="0" applyFont="1" applyFill="1" applyBorder="1" applyAlignment="1" applyProtection="1">
      <alignment horizontal="center"/>
      <protection locked="0"/>
    </xf>
    <xf numFmtId="0" fontId="12" fillId="10" borderId="7" xfId="0" applyFont="1" applyFill="1" applyBorder="1" applyAlignment="1" applyProtection="1">
      <alignment horizontal="center"/>
      <protection locked="0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0" fontId="12" fillId="10" borderId="5" xfId="0" applyFont="1" applyFill="1" applyBorder="1" applyAlignment="1" applyProtection="1">
      <alignment horizontal="center"/>
      <protection locked="0"/>
    </xf>
    <xf numFmtId="0" fontId="32" fillId="12" borderId="8" xfId="0" applyFont="1" applyFill="1" applyBorder="1" applyAlignment="1">
      <alignment vertical="center" wrapText="1"/>
    </xf>
    <xf numFmtId="0" fontId="32" fillId="12" borderId="41" xfId="0" applyFont="1" applyFill="1" applyBorder="1" applyAlignment="1">
      <alignment vertical="center" wrapText="1"/>
    </xf>
    <xf numFmtId="0" fontId="32" fillId="12" borderId="11" xfId="0" applyFont="1" applyFill="1" applyBorder="1" applyAlignment="1">
      <alignment vertical="center" wrapText="1"/>
    </xf>
    <xf numFmtId="0" fontId="32" fillId="12" borderId="17" xfId="0" applyFont="1" applyFill="1" applyBorder="1" applyAlignment="1">
      <alignment vertical="center" wrapText="1"/>
    </xf>
    <xf numFmtId="0" fontId="32" fillId="10" borderId="58" xfId="0" applyFont="1" applyFill="1" applyBorder="1" applyAlignment="1">
      <alignment horizontal="left" vertical="center" wrapText="1"/>
    </xf>
    <xf numFmtId="0" fontId="42" fillId="7" borderId="39" xfId="0" applyFont="1" applyFill="1" applyBorder="1" applyAlignment="1">
      <alignment vertical="center" wrapText="1"/>
    </xf>
    <xf numFmtId="0" fontId="22" fillId="7" borderId="40" xfId="0" applyFont="1" applyFill="1" applyBorder="1" applyAlignment="1">
      <alignment vertical="center" wrapText="1"/>
    </xf>
    <xf numFmtId="0" fontId="22" fillId="7" borderId="49" xfId="0" applyFont="1" applyFill="1" applyBorder="1" applyAlignment="1">
      <alignment vertical="center" wrapText="1"/>
    </xf>
    <xf numFmtId="0" fontId="22" fillId="7" borderId="17" xfId="0" applyFont="1" applyFill="1" applyBorder="1" applyAlignment="1">
      <alignment vertical="center" wrapText="1"/>
    </xf>
    <xf numFmtId="0" fontId="22" fillId="7" borderId="8" xfId="0" applyFont="1" applyFill="1" applyBorder="1" applyAlignment="1">
      <alignment vertical="center" wrapText="1"/>
    </xf>
    <xf numFmtId="0" fontId="53" fillId="40" borderId="0" xfId="0" applyFont="1" applyFill="1" applyAlignment="1">
      <alignment vertical="top" wrapText="1"/>
    </xf>
    <xf numFmtId="0" fontId="53" fillId="40" borderId="62" xfId="0" applyFont="1" applyFill="1" applyBorder="1" applyAlignment="1">
      <alignment vertical="top" wrapText="1"/>
    </xf>
    <xf numFmtId="0" fontId="53" fillId="40" borderId="25" xfId="0" applyFont="1" applyFill="1" applyBorder="1" applyAlignment="1">
      <alignment vertical="top" wrapText="1"/>
    </xf>
    <xf numFmtId="0" fontId="53" fillId="39" borderId="64" xfId="0" applyFont="1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Alignment="1">
      <alignment horizontal="center"/>
    </xf>
    <xf numFmtId="0" fontId="47" fillId="10" borderId="30" xfId="0" applyFont="1" applyFill="1" applyBorder="1" applyAlignment="1">
      <alignment horizontal="center" vertical="center"/>
    </xf>
    <xf numFmtId="0" fontId="47" fillId="22" borderId="2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6" fillId="10" borderId="51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10" borderId="62" xfId="0" applyFill="1" applyBorder="1" applyAlignment="1">
      <alignment horizontal="left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top"/>
    </xf>
    <xf numFmtId="0" fontId="20" fillId="5" borderId="33" xfId="0" applyFont="1" applyFill="1" applyBorder="1" applyAlignment="1">
      <alignment horizontal="left" vertical="top"/>
    </xf>
    <xf numFmtId="0" fontId="28" fillId="6" borderId="15" xfId="0" applyFont="1" applyFill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8" fillId="6" borderId="31" xfId="0" applyFont="1" applyFill="1" applyBorder="1" applyAlignment="1">
      <alignment horizontal="center" vertical="center"/>
    </xf>
    <xf numFmtId="0" fontId="28" fillId="11" borderId="15" xfId="0" applyFont="1" applyFill="1" applyBorder="1" applyAlignment="1">
      <alignment horizontal="center" vertical="center"/>
    </xf>
    <xf numFmtId="0" fontId="28" fillId="11" borderId="16" xfId="0" applyFont="1" applyFill="1" applyBorder="1" applyAlignment="1">
      <alignment horizontal="center" vertical="center"/>
    </xf>
    <xf numFmtId="0" fontId="28" fillId="11" borderId="31" xfId="0" applyFont="1" applyFill="1" applyBorder="1" applyAlignment="1">
      <alignment horizontal="center" vertical="center"/>
    </xf>
    <xf numFmtId="0" fontId="28" fillId="6" borderId="77" xfId="0" applyFont="1" applyFill="1" applyBorder="1" applyAlignment="1">
      <alignment horizontal="center" vertical="center"/>
    </xf>
    <xf numFmtId="0" fontId="12" fillId="5" borderId="54" xfId="0" applyFont="1" applyFill="1" applyBorder="1" applyAlignment="1" applyProtection="1">
      <alignment horizontal="center" vertical="center"/>
      <protection locked="0"/>
    </xf>
    <xf numFmtId="0" fontId="12" fillId="5" borderId="42" xfId="0" applyFont="1" applyFill="1" applyBorder="1" applyAlignment="1" applyProtection="1">
      <alignment horizontal="center" vertical="center"/>
      <protection locked="0"/>
    </xf>
    <xf numFmtId="0" fontId="12" fillId="5" borderId="53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42" xfId="0" applyFont="1" applyFill="1" applyBorder="1" applyAlignment="1" applyProtection="1">
      <alignment horizontal="center" vertical="center"/>
      <protection locked="0"/>
    </xf>
    <xf numFmtId="0" fontId="12" fillId="11" borderId="53" xfId="0" applyFont="1" applyFill="1" applyBorder="1" applyAlignment="1" applyProtection="1">
      <alignment horizontal="center" vertical="center"/>
      <protection locked="0"/>
    </xf>
    <xf numFmtId="0" fontId="12" fillId="5" borderId="84" xfId="0" applyFont="1" applyFill="1" applyBorder="1" applyAlignment="1" applyProtection="1">
      <alignment horizontal="center" vertical="center"/>
      <protection locked="0"/>
    </xf>
    <xf numFmtId="0" fontId="15" fillId="0" borderId="25" xfId="1958" applyBorder="1" applyAlignment="1"/>
    <xf numFmtId="0" fontId="15" fillId="0" borderId="25" xfId="1958" applyBorder="1"/>
    <xf numFmtId="0" fontId="15" fillId="0" borderId="26" xfId="1958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54" fillId="0" borderId="0" xfId="0" applyFont="1" applyAlignment="1">
      <alignment vertical="center"/>
    </xf>
    <xf numFmtId="0" fontId="22" fillId="10" borderId="58" xfId="0" applyFont="1" applyFill="1" applyBorder="1" applyAlignment="1">
      <alignment horizontal="center"/>
    </xf>
    <xf numFmtId="20" fontId="42" fillId="4" borderId="28" xfId="0" applyNumberFormat="1" applyFont="1" applyFill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47" fillId="21" borderId="25" xfId="0" applyFont="1" applyFill="1" applyBorder="1" applyAlignment="1">
      <alignment horizontal="center" vertical="center" wrapText="1"/>
    </xf>
    <xf numFmtId="0" fontId="47" fillId="9" borderId="26" xfId="0" applyFont="1" applyFill="1" applyBorder="1" applyAlignment="1">
      <alignment horizontal="center" vertical="center" wrapText="1"/>
    </xf>
    <xf numFmtId="0" fontId="43" fillId="18" borderId="19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43" fillId="18" borderId="5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left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22" fillId="10" borderId="56" xfId="0" applyFont="1" applyFill="1" applyBorder="1" applyAlignment="1">
      <alignment horizontal="left"/>
    </xf>
    <xf numFmtId="0" fontId="22" fillId="10" borderId="62" xfId="0" applyFont="1" applyFill="1" applyBorder="1" applyAlignment="1">
      <alignment horizontal="left"/>
    </xf>
    <xf numFmtId="0" fontId="22" fillId="10" borderId="58" xfId="0" applyFont="1" applyFill="1" applyBorder="1" applyAlignment="1">
      <alignment horizontal="left"/>
    </xf>
    <xf numFmtId="0" fontId="22" fillId="10" borderId="60" xfId="0" applyFont="1" applyFill="1" applyBorder="1" applyAlignment="1">
      <alignment horizontal="left"/>
    </xf>
    <xf numFmtId="0" fontId="22" fillId="0" borderId="56" xfId="0" applyFont="1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0" xfId="0" applyBorder="1" applyAlignment="1">
      <alignment horizontal="left"/>
    </xf>
    <xf numFmtId="0" fontId="22" fillId="10" borderId="62" xfId="0" applyFont="1" applyFill="1" applyBorder="1" applyAlignment="1">
      <alignment horizontal="left" vertical="center"/>
    </xf>
    <xf numFmtId="0" fontId="45" fillId="5" borderId="12" xfId="0" applyFont="1" applyFill="1" applyBorder="1" applyAlignment="1">
      <alignment horizontal="center"/>
    </xf>
    <xf numFmtId="0" fontId="45" fillId="5" borderId="14" xfId="0" applyFont="1" applyFill="1" applyBorder="1" applyAlignment="1">
      <alignment horizontal="center"/>
    </xf>
    <xf numFmtId="0" fontId="45" fillId="5" borderId="1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5" fillId="0" borderId="12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42" fillId="0" borderId="24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39" fillId="47" borderId="32" xfId="0" applyFont="1" applyFill="1" applyBorder="1" applyAlignment="1">
      <alignment horizontal="center" vertical="center"/>
    </xf>
    <xf numFmtId="0" fontId="39" fillId="47" borderId="2" xfId="0" applyFont="1" applyFill="1" applyBorder="1" applyAlignment="1">
      <alignment horizontal="center" vertical="center"/>
    </xf>
    <xf numFmtId="0" fontId="39" fillId="47" borderId="85" xfId="0" applyFont="1" applyFill="1" applyBorder="1" applyAlignment="1">
      <alignment horizontal="center" vertical="center"/>
    </xf>
    <xf numFmtId="0" fontId="39" fillId="48" borderId="32" xfId="0" applyFont="1" applyFill="1" applyBorder="1" applyAlignment="1">
      <alignment horizontal="center" vertical="center"/>
    </xf>
    <xf numFmtId="0" fontId="39" fillId="48" borderId="2" xfId="0" applyFont="1" applyFill="1" applyBorder="1" applyAlignment="1">
      <alignment horizontal="center" vertical="center"/>
    </xf>
    <xf numFmtId="0" fontId="39" fillId="48" borderId="86" xfId="0" applyFont="1" applyFill="1" applyBorder="1" applyAlignment="1">
      <alignment horizontal="center" vertical="center"/>
    </xf>
    <xf numFmtId="0" fontId="39" fillId="35" borderId="3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0" fontId="39" fillId="35" borderId="85" xfId="0" applyFont="1" applyFill="1" applyBorder="1" applyAlignment="1">
      <alignment horizontal="center" vertical="center"/>
    </xf>
    <xf numFmtId="0" fontId="39" fillId="48" borderId="87" xfId="0" applyFont="1" applyFill="1" applyBorder="1" applyAlignment="1">
      <alignment horizontal="center" vertical="center"/>
    </xf>
    <xf numFmtId="0" fontId="39" fillId="48" borderId="85" xfId="0" applyFont="1" applyFill="1" applyBorder="1" applyAlignment="1">
      <alignment horizontal="center" vertical="center"/>
    </xf>
    <xf numFmtId="0" fontId="39" fillId="35" borderId="87" xfId="0" applyFont="1" applyFill="1" applyBorder="1" applyAlignment="1">
      <alignment horizontal="center" vertical="center"/>
    </xf>
    <xf numFmtId="0" fontId="39" fillId="49" borderId="32" xfId="0" applyFont="1" applyFill="1" applyBorder="1" applyAlignment="1">
      <alignment horizontal="center" vertical="center"/>
    </xf>
    <xf numFmtId="0" fontId="39" fillId="49" borderId="2" xfId="0" applyFont="1" applyFill="1" applyBorder="1" applyAlignment="1">
      <alignment horizontal="center" vertical="center"/>
    </xf>
    <xf numFmtId="0" fontId="39" fillId="49" borderId="85" xfId="0" applyFont="1" applyFill="1" applyBorder="1" applyAlignment="1">
      <alignment horizontal="center" vertical="center"/>
    </xf>
    <xf numFmtId="0" fontId="39" fillId="50" borderId="32" xfId="0" applyFont="1" applyFill="1" applyBorder="1" applyAlignment="1">
      <alignment horizontal="center" vertical="center"/>
    </xf>
    <xf numFmtId="0" fontId="39" fillId="50" borderId="2" xfId="0" applyFont="1" applyFill="1" applyBorder="1" applyAlignment="1">
      <alignment horizontal="center" vertical="center"/>
    </xf>
    <xf numFmtId="0" fontId="39" fillId="50" borderId="85" xfId="0" applyFont="1" applyFill="1" applyBorder="1" applyAlignment="1">
      <alignment horizontal="center" vertical="center"/>
    </xf>
    <xf numFmtId="0" fontId="39" fillId="50" borderId="36" xfId="0" applyFont="1" applyFill="1" applyBorder="1" applyAlignment="1">
      <alignment horizontal="center" vertical="center"/>
    </xf>
    <xf numFmtId="0" fontId="39" fillId="50" borderId="44" xfId="0" applyFont="1" applyFill="1" applyBorder="1" applyAlignment="1">
      <alignment horizontal="center" vertical="center"/>
    </xf>
    <xf numFmtId="0" fontId="39" fillId="50" borderId="46" xfId="0" applyFont="1" applyFill="1" applyBorder="1" applyAlignment="1">
      <alignment horizontal="center" vertical="center"/>
    </xf>
    <xf numFmtId="0" fontId="39" fillId="47" borderId="23" xfId="0" applyFont="1" applyFill="1" applyBorder="1" applyAlignment="1">
      <alignment horizontal="center" vertical="center"/>
    </xf>
    <xf numFmtId="0" fontId="39" fillId="47" borderId="43" xfId="0" applyFont="1" applyFill="1" applyBorder="1" applyAlignment="1">
      <alignment horizontal="center" vertical="center"/>
    </xf>
    <xf numFmtId="0" fontId="39" fillId="47" borderId="45" xfId="0" applyFont="1" applyFill="1" applyBorder="1" applyAlignment="1">
      <alignment horizontal="center" vertical="center"/>
    </xf>
    <xf numFmtId="0" fontId="39" fillId="48" borderId="23" xfId="0" applyFont="1" applyFill="1" applyBorder="1" applyAlignment="1">
      <alignment horizontal="center" vertical="center"/>
    </xf>
    <xf numFmtId="0" fontId="39" fillId="48" borderId="43" xfId="0" applyFont="1" applyFill="1" applyBorder="1" applyAlignment="1">
      <alignment horizontal="center" vertical="center"/>
    </xf>
    <xf numFmtId="0" fontId="39" fillId="48" borderId="45" xfId="0" applyFont="1" applyFill="1" applyBorder="1" applyAlignment="1">
      <alignment horizontal="center" vertical="center"/>
    </xf>
    <xf numFmtId="0" fontId="39" fillId="35" borderId="23" xfId="0" applyFont="1" applyFill="1" applyBorder="1" applyAlignment="1">
      <alignment horizontal="center" vertical="center"/>
    </xf>
    <xf numFmtId="0" fontId="39" fillId="35" borderId="43" xfId="0" applyFont="1" applyFill="1" applyBorder="1" applyAlignment="1">
      <alignment horizontal="center" vertical="center"/>
    </xf>
    <xf numFmtId="0" fontId="39" fillId="35" borderId="45" xfId="0" applyFont="1" applyFill="1" applyBorder="1" applyAlignment="1">
      <alignment horizontal="center" vertical="center"/>
    </xf>
    <xf numFmtId="0" fontId="39" fillId="49" borderId="23" xfId="0" applyFont="1" applyFill="1" applyBorder="1" applyAlignment="1">
      <alignment horizontal="center" vertical="center"/>
    </xf>
    <xf numFmtId="0" fontId="39" fillId="49" borderId="43" xfId="0" applyFont="1" applyFill="1" applyBorder="1" applyAlignment="1">
      <alignment horizontal="center" vertical="center"/>
    </xf>
    <xf numFmtId="0" fontId="39" fillId="49" borderId="45" xfId="0" applyFont="1" applyFill="1" applyBorder="1" applyAlignment="1">
      <alignment horizontal="center" vertical="center"/>
    </xf>
    <xf numFmtId="0" fontId="39" fillId="50" borderId="23" xfId="0" applyFont="1" applyFill="1" applyBorder="1" applyAlignment="1">
      <alignment horizontal="center" vertical="center"/>
    </xf>
    <xf numFmtId="0" fontId="39" fillId="50" borderId="43" xfId="0" applyFont="1" applyFill="1" applyBorder="1" applyAlignment="1">
      <alignment horizontal="center" vertical="center"/>
    </xf>
    <xf numFmtId="0" fontId="39" fillId="50" borderId="45" xfId="0" applyFont="1" applyFill="1" applyBorder="1" applyAlignment="1">
      <alignment horizontal="center" vertical="center"/>
    </xf>
    <xf numFmtId="0" fontId="42" fillId="35" borderId="23" xfId="0" applyFont="1" applyFill="1" applyBorder="1" applyAlignment="1">
      <alignment horizontal="center" vertical="center"/>
    </xf>
    <xf numFmtId="0" fontId="42" fillId="35" borderId="43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horizontal="center" vertical="center"/>
    </xf>
    <xf numFmtId="0" fontId="39" fillId="47" borderId="36" xfId="0" applyFont="1" applyFill="1" applyBorder="1" applyAlignment="1">
      <alignment horizontal="center" vertical="center"/>
    </xf>
    <xf numFmtId="0" fontId="39" fillId="47" borderId="44" xfId="0" applyFont="1" applyFill="1" applyBorder="1" applyAlignment="1">
      <alignment horizontal="center" vertical="center"/>
    </xf>
    <xf numFmtId="0" fontId="39" fillId="47" borderId="46" xfId="0" applyFont="1" applyFill="1" applyBorder="1" applyAlignment="1">
      <alignment horizontal="center" vertical="center"/>
    </xf>
    <xf numFmtId="0" fontId="39" fillId="48" borderId="36" xfId="0" applyFont="1" applyFill="1" applyBorder="1" applyAlignment="1">
      <alignment horizontal="center" vertical="center"/>
    </xf>
    <xf numFmtId="0" fontId="39" fillId="48" borderId="44" xfId="0" applyFont="1" applyFill="1" applyBorder="1" applyAlignment="1">
      <alignment horizontal="center" vertical="center"/>
    </xf>
    <xf numFmtId="0" fontId="39" fillId="48" borderId="46" xfId="0" applyFont="1" applyFill="1" applyBorder="1" applyAlignment="1">
      <alignment horizontal="center" vertical="center"/>
    </xf>
    <xf numFmtId="0" fontId="39" fillId="35" borderId="36" xfId="0" applyFont="1" applyFill="1" applyBorder="1" applyAlignment="1">
      <alignment horizontal="center" vertical="center"/>
    </xf>
    <xf numFmtId="0" fontId="39" fillId="35" borderId="44" xfId="0" applyFont="1" applyFill="1" applyBorder="1" applyAlignment="1">
      <alignment horizontal="center" vertical="center"/>
    </xf>
    <xf numFmtId="0" fontId="39" fillId="35" borderId="46" xfId="0" applyFont="1" applyFill="1" applyBorder="1" applyAlignment="1">
      <alignment horizontal="center" vertical="center"/>
    </xf>
    <xf numFmtId="0" fontId="39" fillId="49" borderId="12" xfId="0" applyFont="1" applyFill="1" applyBorder="1" applyAlignment="1">
      <alignment horizontal="center" vertical="center"/>
    </xf>
    <xf numFmtId="0" fontId="39" fillId="49" borderId="3" xfId="0" applyFont="1" applyFill="1" applyBorder="1" applyAlignment="1">
      <alignment horizontal="center" vertical="center"/>
    </xf>
    <xf numFmtId="0" fontId="39" fillId="49" borderId="5" xfId="0" applyFont="1" applyFill="1" applyBorder="1" applyAlignment="1">
      <alignment horizontal="center" vertical="center"/>
    </xf>
    <xf numFmtId="0" fontId="39" fillId="49" borderId="14" xfId="0" applyFont="1" applyFill="1" applyBorder="1" applyAlignment="1">
      <alignment horizontal="center" vertical="center"/>
    </xf>
    <xf numFmtId="0" fontId="39" fillId="49" borderId="1" xfId="0" applyFont="1" applyFill="1" applyBorder="1" applyAlignment="1">
      <alignment horizontal="center" vertical="center"/>
    </xf>
    <xf numFmtId="0" fontId="39" fillId="49" borderId="6" xfId="0" applyFont="1" applyFill="1" applyBorder="1" applyAlignment="1">
      <alignment horizontal="center" vertical="center"/>
    </xf>
    <xf numFmtId="0" fontId="39" fillId="49" borderId="36" xfId="0" applyFont="1" applyFill="1" applyBorder="1" applyAlignment="1">
      <alignment horizontal="center" vertical="center"/>
    </xf>
    <xf numFmtId="0" fontId="39" fillId="49" borderId="44" xfId="0" applyFont="1" applyFill="1" applyBorder="1" applyAlignment="1">
      <alignment horizontal="center" vertical="center"/>
    </xf>
    <xf numFmtId="0" fontId="39" fillId="49" borderId="46" xfId="0" applyFont="1" applyFill="1" applyBorder="1" applyAlignment="1">
      <alignment horizontal="center" vertical="center"/>
    </xf>
    <xf numFmtId="0" fontId="39" fillId="35" borderId="54" xfId="0" applyFont="1" applyFill="1" applyBorder="1" applyAlignment="1">
      <alignment horizontal="center" vertical="center"/>
    </xf>
    <xf numFmtId="0" fontId="39" fillId="35" borderId="3" xfId="0" applyFont="1" applyFill="1" applyBorder="1" applyAlignment="1">
      <alignment horizontal="center" vertical="center"/>
    </xf>
    <xf numFmtId="0" fontId="39" fillId="35" borderId="5" xfId="0" applyFont="1" applyFill="1" applyBorder="1" applyAlignment="1">
      <alignment horizontal="center" vertical="center"/>
    </xf>
    <xf numFmtId="0" fontId="39" fillId="35" borderId="42" xfId="0" applyFont="1" applyFill="1" applyBorder="1" applyAlignment="1">
      <alignment horizontal="center" vertical="center"/>
    </xf>
    <xf numFmtId="0" fontId="39" fillId="35" borderId="1" xfId="0" applyFont="1" applyFill="1" applyBorder="1" applyAlignment="1">
      <alignment horizontal="center" vertical="center"/>
    </xf>
    <xf numFmtId="0" fontId="39" fillId="35" borderId="6" xfId="0" applyFont="1" applyFill="1" applyBorder="1" applyAlignment="1">
      <alignment horizontal="center" vertical="center"/>
    </xf>
    <xf numFmtId="0" fontId="39" fillId="48" borderId="54" xfId="0" applyFont="1" applyFill="1" applyBorder="1" applyAlignment="1">
      <alignment horizontal="center" vertical="center"/>
    </xf>
    <xf numFmtId="0" fontId="39" fillId="48" borderId="3" xfId="0" applyFont="1" applyFill="1" applyBorder="1" applyAlignment="1">
      <alignment horizontal="center" vertical="center"/>
    </xf>
    <xf numFmtId="0" fontId="39" fillId="48" borderId="5" xfId="0" applyFont="1" applyFill="1" applyBorder="1" applyAlignment="1">
      <alignment horizontal="center" vertical="center"/>
    </xf>
    <xf numFmtId="0" fontId="39" fillId="48" borderId="42" xfId="0" applyFont="1" applyFill="1" applyBorder="1" applyAlignment="1">
      <alignment horizontal="center" vertical="center"/>
    </xf>
    <xf numFmtId="0" fontId="39" fillId="48" borderId="1" xfId="0" applyFont="1" applyFill="1" applyBorder="1" applyAlignment="1">
      <alignment horizontal="center" vertical="center"/>
    </xf>
    <xf numFmtId="0" fontId="39" fillId="48" borderId="6" xfId="0" applyFont="1" applyFill="1" applyBorder="1" applyAlignment="1">
      <alignment horizontal="center" vertical="center"/>
    </xf>
    <xf numFmtId="0" fontId="42" fillId="48" borderId="23" xfId="0" applyFont="1" applyFill="1" applyBorder="1" applyAlignment="1">
      <alignment horizontal="center" vertical="center"/>
    </xf>
    <xf numFmtId="0" fontId="42" fillId="48" borderId="43" xfId="0" applyFont="1" applyFill="1" applyBorder="1" applyAlignment="1">
      <alignment horizontal="center" vertical="center"/>
    </xf>
    <xf numFmtId="0" fontId="42" fillId="48" borderId="45" xfId="0" applyFont="1" applyFill="1" applyBorder="1" applyAlignment="1">
      <alignment horizontal="center" vertical="center"/>
    </xf>
    <xf numFmtId="0" fontId="39" fillId="35" borderId="12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center" vertical="center"/>
    </xf>
    <xf numFmtId="0" fontId="39" fillId="50" borderId="12" xfId="0" applyFont="1" applyFill="1" applyBorder="1" applyAlignment="1">
      <alignment horizontal="center" vertical="center"/>
    </xf>
    <xf numFmtId="0" fontId="39" fillId="50" borderId="3" xfId="0" applyFont="1" applyFill="1" applyBorder="1" applyAlignment="1">
      <alignment horizontal="center" vertical="center"/>
    </xf>
    <xf numFmtId="0" fontId="39" fillId="50" borderId="5" xfId="0" applyFont="1" applyFill="1" applyBorder="1" applyAlignment="1">
      <alignment horizontal="center" vertical="center"/>
    </xf>
    <xf numFmtId="0" fontId="39" fillId="50" borderId="14" xfId="0" applyFont="1" applyFill="1" applyBorder="1" applyAlignment="1">
      <alignment horizontal="center" vertical="center"/>
    </xf>
    <xf numFmtId="0" fontId="39" fillId="50" borderId="1" xfId="0" applyFont="1" applyFill="1" applyBorder="1" applyAlignment="1">
      <alignment horizontal="center" vertical="center"/>
    </xf>
    <xf numFmtId="0" fontId="39" fillId="50" borderId="6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22" fillId="15" borderId="78" xfId="0" applyFont="1" applyFill="1" applyBorder="1" applyAlignment="1">
      <alignment horizontal="center" vertical="center"/>
    </xf>
    <xf numFmtId="0" fontId="39" fillId="48" borderId="12" xfId="0" applyFont="1" applyFill="1" applyBorder="1" applyAlignment="1">
      <alignment horizontal="center" vertical="center"/>
    </xf>
    <xf numFmtId="0" fontId="39" fillId="48" borderId="83" xfId="0" applyFont="1" applyFill="1" applyBorder="1" applyAlignment="1">
      <alignment horizontal="center" vertical="center"/>
    </xf>
    <xf numFmtId="0" fontId="39" fillId="48" borderId="14" xfId="0" applyFont="1" applyFill="1" applyBorder="1" applyAlignment="1">
      <alignment horizontal="center" vertical="center"/>
    </xf>
    <xf numFmtId="0" fontId="39" fillId="48" borderId="78" xfId="0" applyFont="1" applyFill="1" applyBorder="1" applyAlignment="1">
      <alignment horizontal="center" vertical="center"/>
    </xf>
    <xf numFmtId="0" fontId="39" fillId="47" borderId="12" xfId="0" applyFont="1" applyFill="1" applyBorder="1" applyAlignment="1">
      <alignment horizontal="center" vertical="center"/>
    </xf>
    <xf numFmtId="0" fontId="39" fillId="47" borderId="3" xfId="0" applyFont="1" applyFill="1" applyBorder="1" applyAlignment="1">
      <alignment horizontal="center" vertical="center"/>
    </xf>
    <xf numFmtId="0" fontId="39" fillId="47" borderId="5" xfId="0" applyFont="1" applyFill="1" applyBorder="1" applyAlignment="1">
      <alignment horizontal="center" vertical="center"/>
    </xf>
    <xf numFmtId="0" fontId="39" fillId="47" borderId="14" xfId="0" applyFont="1" applyFill="1" applyBorder="1" applyAlignment="1">
      <alignment horizontal="center" vertical="center"/>
    </xf>
    <xf numFmtId="0" fontId="39" fillId="47" borderId="1" xfId="0" applyFont="1" applyFill="1" applyBorder="1" applyAlignment="1">
      <alignment horizontal="center" vertical="center"/>
    </xf>
    <xf numFmtId="0" fontId="39" fillId="47" borderId="6" xfId="0" applyFont="1" applyFill="1" applyBorder="1" applyAlignment="1">
      <alignment horizontal="center" vertical="center"/>
    </xf>
    <xf numFmtId="0" fontId="42" fillId="14" borderId="8" xfId="0" applyFont="1" applyFill="1" applyBorder="1" applyAlignment="1">
      <alignment horizontal="center" vertical="center"/>
    </xf>
    <xf numFmtId="0" fontId="42" fillId="14" borderId="10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center" vertical="center"/>
    </xf>
    <xf numFmtId="0" fontId="42" fillId="24" borderId="8" xfId="0" applyFont="1" applyFill="1" applyBorder="1" applyAlignment="1">
      <alignment horizontal="center" vertical="center"/>
    </xf>
    <xf numFmtId="0" fontId="42" fillId="24" borderId="9" xfId="0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center" vertical="center"/>
    </xf>
    <xf numFmtId="0" fontId="42" fillId="24" borderId="29" xfId="0" applyFont="1" applyFill="1" applyBorder="1" applyAlignment="1">
      <alignment horizontal="center" vertical="center"/>
    </xf>
    <xf numFmtId="0" fontId="42" fillId="24" borderId="11" xfId="0" applyFont="1" applyFill="1" applyBorder="1" applyAlignment="1">
      <alignment horizontal="center" vertical="center"/>
    </xf>
    <xf numFmtId="0" fontId="42" fillId="24" borderId="27" xfId="0" applyFont="1" applyFill="1" applyBorder="1" applyAlignment="1">
      <alignment horizontal="center" vertical="center"/>
    </xf>
    <xf numFmtId="0" fontId="42" fillId="22" borderId="33" xfId="0" applyFont="1" applyFill="1" applyBorder="1" applyAlignment="1">
      <alignment horizontal="center" vertical="center" wrapText="1"/>
    </xf>
    <xf numFmtId="0" fontId="42" fillId="22" borderId="9" xfId="0" applyFont="1" applyFill="1" applyBorder="1" applyAlignment="1">
      <alignment horizontal="center" vertical="center" wrapText="1"/>
    </xf>
    <xf numFmtId="0" fontId="42" fillId="22" borderId="0" xfId="0" applyFont="1" applyFill="1" applyAlignment="1">
      <alignment horizontal="center" vertical="center" wrapText="1"/>
    </xf>
    <xf numFmtId="0" fontId="42" fillId="22" borderId="29" xfId="0" applyFont="1" applyFill="1" applyBorder="1" applyAlignment="1">
      <alignment horizontal="center" vertical="center" wrapText="1"/>
    </xf>
    <xf numFmtId="0" fontId="42" fillId="22" borderId="34" xfId="0" applyFont="1" applyFill="1" applyBorder="1" applyAlignment="1">
      <alignment horizontal="center" vertical="center" wrapText="1"/>
    </xf>
    <xf numFmtId="0" fontId="42" fillId="22" borderId="27" xfId="0" applyFont="1" applyFill="1" applyBorder="1" applyAlignment="1">
      <alignment horizontal="center" vertical="center" wrapText="1"/>
    </xf>
    <xf numFmtId="0" fontId="42" fillId="29" borderId="33" xfId="0" applyFont="1" applyFill="1" applyBorder="1" applyAlignment="1">
      <alignment horizontal="center" vertical="center" wrapText="1"/>
    </xf>
    <xf numFmtId="0" fontId="42" fillId="29" borderId="9" xfId="0" applyFont="1" applyFill="1" applyBorder="1" applyAlignment="1">
      <alignment horizontal="center" vertical="center" wrapText="1"/>
    </xf>
    <xf numFmtId="0" fontId="42" fillId="29" borderId="0" xfId="0" applyFont="1" applyFill="1" applyAlignment="1">
      <alignment horizontal="center" vertical="center" wrapText="1"/>
    </xf>
    <xf numFmtId="0" fontId="42" fillId="29" borderId="29" xfId="0" applyFont="1" applyFill="1" applyBorder="1" applyAlignment="1">
      <alignment horizontal="center" vertical="center" wrapText="1"/>
    </xf>
    <xf numFmtId="0" fontId="42" fillId="29" borderId="34" xfId="0" applyFont="1" applyFill="1" applyBorder="1" applyAlignment="1">
      <alignment horizontal="center" vertical="center" wrapText="1"/>
    </xf>
    <xf numFmtId="0" fontId="42" fillId="29" borderId="27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2" fillId="21" borderId="20" xfId="0" applyFont="1" applyFill="1" applyBorder="1" applyAlignment="1">
      <alignment horizontal="center" vertical="center" wrapText="1"/>
    </xf>
    <xf numFmtId="0" fontId="42" fillId="21" borderId="21" xfId="0" applyFont="1" applyFill="1" applyBorder="1" applyAlignment="1">
      <alignment horizontal="center" vertical="center" wrapText="1"/>
    </xf>
    <xf numFmtId="0" fontId="42" fillId="21" borderId="22" xfId="0" applyFont="1" applyFill="1" applyBorder="1" applyAlignment="1">
      <alignment horizontal="center" vertical="center" wrapText="1"/>
    </xf>
    <xf numFmtId="0" fontId="42" fillId="21" borderId="8" xfId="0" applyFont="1" applyFill="1" applyBorder="1" applyAlignment="1">
      <alignment horizontal="center" vertical="center"/>
    </xf>
    <xf numFmtId="0" fontId="42" fillId="21" borderId="9" xfId="0" applyFont="1" applyFill="1" applyBorder="1" applyAlignment="1">
      <alignment horizontal="center" vertical="center"/>
    </xf>
    <xf numFmtId="0" fontId="42" fillId="21" borderId="10" xfId="0" applyFont="1" applyFill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42" fillId="21" borderId="11" xfId="0" applyFont="1" applyFill="1" applyBorder="1" applyAlignment="1">
      <alignment horizontal="center" vertical="center"/>
    </xf>
    <xf numFmtId="0" fontId="42" fillId="21" borderId="27" xfId="0" applyFont="1" applyFill="1" applyBorder="1" applyAlignment="1">
      <alignment horizontal="center" vertical="center"/>
    </xf>
    <xf numFmtId="0" fontId="22" fillId="21" borderId="8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2" fillId="21" borderId="11" xfId="0" applyFont="1" applyFill="1" applyBorder="1" applyAlignment="1">
      <alignment horizontal="center" vertical="center"/>
    </xf>
    <xf numFmtId="0" fontId="42" fillId="7" borderId="8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10" xfId="0" applyFont="1" applyFill="1" applyBorder="1" applyAlignment="1">
      <alignment horizontal="center" vertical="center"/>
    </xf>
    <xf numFmtId="0" fontId="42" fillId="7" borderId="29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42" fillId="7" borderId="11" xfId="0" applyFont="1" applyFill="1" applyBorder="1" applyAlignment="1">
      <alignment horizontal="center" vertical="center"/>
    </xf>
    <xf numFmtId="0" fontId="42" fillId="7" borderId="27" xfId="0" applyFont="1" applyFill="1" applyBorder="1" applyAlignment="1">
      <alignment horizontal="center" vertical="center"/>
    </xf>
    <xf numFmtId="0" fontId="42" fillId="24" borderId="8" xfId="0" applyFont="1" applyFill="1" applyBorder="1" applyAlignment="1">
      <alignment horizontal="center" vertical="center" wrapText="1"/>
    </xf>
    <xf numFmtId="0" fontId="42" fillId="24" borderId="9" xfId="0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42" fillId="24" borderId="29" xfId="0" applyFont="1" applyFill="1" applyBorder="1" applyAlignment="1">
      <alignment horizontal="center" vertical="center" wrapText="1"/>
    </xf>
    <xf numFmtId="0" fontId="42" fillId="24" borderId="11" xfId="0" applyFont="1" applyFill="1" applyBorder="1" applyAlignment="1">
      <alignment horizontal="center" vertical="center" wrapText="1"/>
    </xf>
    <xf numFmtId="0" fontId="42" fillId="24" borderId="27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2" xfId="0" applyFont="1" applyBorder="1" applyAlignment="1">
      <alignment horizontal="center"/>
    </xf>
    <xf numFmtId="0" fontId="17" fillId="17" borderId="12" xfId="0" applyFont="1" applyFill="1" applyBorder="1" applyAlignment="1">
      <alignment horizontal="center"/>
    </xf>
    <xf numFmtId="0" fontId="17" fillId="17" borderId="13" xfId="0" applyFont="1" applyFill="1" applyBorder="1" applyAlignment="1">
      <alignment horizontal="center"/>
    </xf>
    <xf numFmtId="0" fontId="17" fillId="17" borderId="3" xfId="0" applyFont="1" applyFill="1" applyBorder="1" applyAlignment="1">
      <alignment horizontal="center"/>
    </xf>
    <xf numFmtId="0" fontId="17" fillId="17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15" borderId="20" xfId="0" applyFont="1" applyFill="1" applyBorder="1" applyAlignment="1">
      <alignment horizontal="center" vertical="center"/>
    </xf>
    <xf numFmtId="0" fontId="22" fillId="15" borderId="21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39" fillId="51" borderId="20" xfId="0" applyFont="1" applyFill="1" applyBorder="1" applyAlignment="1">
      <alignment horizontal="center" vertical="center"/>
    </xf>
    <xf numFmtId="0" fontId="39" fillId="51" borderId="21" xfId="0" applyFont="1" applyFill="1" applyBorder="1" applyAlignment="1">
      <alignment horizontal="center" vertical="center"/>
    </xf>
    <xf numFmtId="0" fontId="39" fillId="51" borderId="22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15" borderId="9" xfId="0" applyFont="1" applyFill="1" applyBorder="1" applyAlignment="1">
      <alignment horizontal="center" vertical="center"/>
    </xf>
    <xf numFmtId="0" fontId="22" fillId="15" borderId="29" xfId="0" applyFont="1" applyFill="1" applyBorder="1" applyAlignment="1">
      <alignment horizontal="center" vertical="center"/>
    </xf>
    <xf numFmtId="0" fontId="22" fillId="16" borderId="8" xfId="0" applyFont="1" applyFill="1" applyBorder="1" applyAlignment="1">
      <alignment horizontal="center" vertical="center"/>
    </xf>
    <xf numFmtId="0" fontId="22" fillId="16" borderId="33" xfId="0" applyFont="1" applyFill="1" applyBorder="1" applyAlignment="1">
      <alignment horizontal="center" vertical="center"/>
    </xf>
    <xf numFmtId="0" fontId="22" fillId="16" borderId="9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/>
    </xf>
    <xf numFmtId="0" fontId="22" fillId="16" borderId="0" xfId="0" applyFont="1" applyFill="1" applyAlignment="1">
      <alignment horizontal="center" vertical="center"/>
    </xf>
    <xf numFmtId="0" fontId="22" fillId="16" borderId="29" xfId="0" applyFont="1" applyFill="1" applyBorder="1" applyAlignment="1">
      <alignment horizontal="center" vertical="center"/>
    </xf>
    <xf numFmtId="0" fontId="22" fillId="16" borderId="11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2" fillId="15" borderId="35" xfId="0" applyFont="1" applyFill="1" applyBorder="1" applyAlignment="1">
      <alignment horizontal="center" vertical="center"/>
    </xf>
    <xf numFmtId="0" fontId="22" fillId="15" borderId="47" xfId="0" applyFont="1" applyFill="1" applyBorder="1" applyAlignment="1">
      <alignment horizontal="center" vertical="center"/>
    </xf>
    <xf numFmtId="0" fontId="22" fillId="15" borderId="23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36" xfId="0" applyFont="1" applyFill="1" applyBorder="1" applyAlignment="1">
      <alignment horizontal="center" vertical="center"/>
    </xf>
    <xf numFmtId="0" fontId="22" fillId="15" borderId="44" xfId="0" applyFont="1" applyFill="1" applyBorder="1" applyAlignment="1">
      <alignment horizontal="center" vertical="center"/>
    </xf>
    <xf numFmtId="0" fontId="22" fillId="15" borderId="81" xfId="0" applyFont="1" applyFill="1" applyBorder="1" applyAlignment="1">
      <alignment horizontal="center" vertical="center"/>
    </xf>
    <xf numFmtId="0" fontId="22" fillId="15" borderId="80" xfId="0" applyFont="1" applyFill="1" applyBorder="1" applyAlignment="1">
      <alignment horizontal="center" vertical="center"/>
    </xf>
    <xf numFmtId="0" fontId="49" fillId="51" borderId="20" xfId="0" applyFont="1" applyFill="1" applyBorder="1" applyAlignment="1">
      <alignment horizontal="center" vertical="center"/>
    </xf>
    <xf numFmtId="0" fontId="49" fillId="51" borderId="21" xfId="0" applyFont="1" applyFill="1" applyBorder="1" applyAlignment="1">
      <alignment horizontal="center" vertical="center"/>
    </xf>
    <xf numFmtId="0" fontId="49" fillId="51" borderId="22" xfId="0" applyFont="1" applyFill="1" applyBorder="1" applyAlignment="1">
      <alignment horizontal="center" vertical="center"/>
    </xf>
    <xf numFmtId="0" fontId="47" fillId="15" borderId="36" xfId="0" applyFont="1" applyFill="1" applyBorder="1" applyAlignment="1">
      <alignment horizontal="center" vertical="center"/>
    </xf>
    <xf numFmtId="0" fontId="47" fillId="15" borderId="46" xfId="0" applyFont="1" applyFill="1" applyBorder="1" applyAlignment="1">
      <alignment horizontal="center" vertical="center"/>
    </xf>
    <xf numFmtId="0" fontId="47" fillId="15" borderId="20" xfId="0" applyFont="1" applyFill="1" applyBorder="1" applyAlignment="1">
      <alignment horizontal="center" vertical="center"/>
    </xf>
    <xf numFmtId="0" fontId="47" fillId="15" borderId="22" xfId="0" applyFont="1" applyFill="1" applyBorder="1" applyAlignment="1">
      <alignment horizontal="center" vertical="center"/>
    </xf>
    <xf numFmtId="0" fontId="47" fillId="15" borderId="35" xfId="0" applyFont="1" applyFill="1" applyBorder="1" applyAlignment="1">
      <alignment horizontal="center" vertical="center"/>
    </xf>
    <xf numFmtId="0" fontId="47" fillId="15" borderId="55" xfId="0" applyFont="1" applyFill="1" applyBorder="1" applyAlignment="1">
      <alignment horizontal="center" vertical="center"/>
    </xf>
    <xf numFmtId="0" fontId="47" fillId="16" borderId="8" xfId="0" applyFont="1" applyFill="1" applyBorder="1" applyAlignment="1">
      <alignment horizontal="center" vertical="center"/>
    </xf>
    <xf numFmtId="0" fontId="47" fillId="16" borderId="33" xfId="0" applyFont="1" applyFill="1" applyBorder="1" applyAlignment="1">
      <alignment horizontal="center" vertical="center"/>
    </xf>
    <xf numFmtId="0" fontId="47" fillId="16" borderId="9" xfId="0" applyFont="1" applyFill="1" applyBorder="1" applyAlignment="1">
      <alignment horizontal="center" vertical="center"/>
    </xf>
    <xf numFmtId="0" fontId="47" fillId="16" borderId="10" xfId="0" applyFont="1" applyFill="1" applyBorder="1" applyAlignment="1">
      <alignment horizontal="center" vertical="center"/>
    </xf>
    <xf numFmtId="0" fontId="47" fillId="16" borderId="0" xfId="0" applyFont="1" applyFill="1" applyAlignment="1">
      <alignment horizontal="center" vertical="center"/>
    </xf>
    <xf numFmtId="0" fontId="47" fillId="16" borderId="29" xfId="0" applyFont="1" applyFill="1" applyBorder="1" applyAlignment="1">
      <alignment horizontal="center" vertical="center"/>
    </xf>
    <xf numFmtId="0" fontId="47" fillId="16" borderId="11" xfId="0" applyFont="1" applyFill="1" applyBorder="1" applyAlignment="1">
      <alignment horizontal="center" vertical="center"/>
    </xf>
    <xf numFmtId="0" fontId="47" fillId="16" borderId="34" xfId="0" applyFont="1" applyFill="1" applyBorder="1" applyAlignment="1">
      <alignment horizontal="center" vertical="center"/>
    </xf>
    <xf numFmtId="0" fontId="47" fillId="16" borderId="27" xfId="0" applyFont="1" applyFill="1" applyBorder="1" applyAlignment="1">
      <alignment horizontal="center" vertical="center"/>
    </xf>
    <xf numFmtId="0" fontId="48" fillId="14" borderId="20" xfId="0" applyFont="1" applyFill="1" applyBorder="1" applyAlignment="1">
      <alignment horizontal="center" vertical="center" wrapText="1"/>
    </xf>
    <xf numFmtId="0" fontId="48" fillId="14" borderId="21" xfId="0" applyFont="1" applyFill="1" applyBorder="1" applyAlignment="1">
      <alignment horizontal="center" vertical="center" wrapText="1"/>
    </xf>
    <xf numFmtId="0" fontId="48" fillId="14" borderId="22" xfId="0" applyFont="1" applyFill="1" applyBorder="1" applyAlignment="1">
      <alignment horizontal="center" vertical="center" wrapText="1"/>
    </xf>
    <xf numFmtId="0" fontId="47" fillId="7" borderId="20" xfId="0" applyFont="1" applyFill="1" applyBorder="1" applyAlignment="1">
      <alignment horizontal="center" vertical="center"/>
    </xf>
    <xf numFmtId="0" fontId="47" fillId="7" borderId="21" xfId="0" applyFont="1" applyFill="1" applyBorder="1" applyAlignment="1">
      <alignment horizontal="center" vertical="center"/>
    </xf>
    <xf numFmtId="0" fontId="47" fillId="24" borderId="20" xfId="0" applyFont="1" applyFill="1" applyBorder="1" applyAlignment="1">
      <alignment horizontal="center" vertical="center"/>
    </xf>
    <xf numFmtId="0" fontId="47" fillId="24" borderId="21" xfId="0" applyFont="1" applyFill="1" applyBorder="1" applyAlignment="1">
      <alignment horizontal="center" vertical="center"/>
    </xf>
    <xf numFmtId="0" fontId="47" fillId="24" borderId="22" xfId="0" applyFont="1" applyFill="1" applyBorder="1" applyAlignment="1">
      <alignment horizontal="center" vertical="center"/>
    </xf>
    <xf numFmtId="0" fontId="48" fillId="24" borderId="8" xfId="0" applyFont="1" applyFill="1" applyBorder="1" applyAlignment="1">
      <alignment horizontal="center" vertical="center" wrapText="1"/>
    </xf>
    <xf numFmtId="0" fontId="48" fillId="24" borderId="9" xfId="0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 wrapText="1"/>
    </xf>
    <xf numFmtId="0" fontId="48" fillId="24" borderId="29" xfId="0" applyFont="1" applyFill="1" applyBorder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10" xfId="0" applyFont="1" applyFill="1" applyBorder="1" applyAlignment="1">
      <alignment horizontal="center" vertical="center"/>
    </xf>
    <xf numFmtId="0" fontId="48" fillId="7" borderId="29" xfId="0" applyFont="1" applyFill="1" applyBorder="1" applyAlignment="1">
      <alignment horizontal="center" vertical="center"/>
    </xf>
    <xf numFmtId="0" fontId="47" fillId="15" borderId="23" xfId="0" applyFont="1" applyFill="1" applyBorder="1" applyAlignment="1">
      <alignment horizontal="center" vertical="center"/>
    </xf>
    <xf numFmtId="0" fontId="47" fillId="15" borderId="45" xfId="0" applyFont="1" applyFill="1" applyBorder="1" applyAlignment="1">
      <alignment horizontal="center" vertical="center"/>
    </xf>
    <xf numFmtId="0" fontId="47" fillId="0" borderId="20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/>
    </xf>
    <xf numFmtId="0" fontId="48" fillId="24" borderId="29" xfId="0" applyFont="1" applyFill="1" applyBorder="1" applyAlignment="1">
      <alignment horizontal="center" vertical="center"/>
    </xf>
    <xf numFmtId="0" fontId="48" fillId="24" borderId="11" xfId="0" applyFont="1" applyFill="1" applyBorder="1" applyAlignment="1">
      <alignment horizontal="center" vertical="center"/>
    </xf>
    <xf numFmtId="0" fontId="48" fillId="24" borderId="27" xfId="0" applyFont="1" applyFill="1" applyBorder="1" applyAlignment="1">
      <alignment horizontal="center" vertical="center"/>
    </xf>
    <xf numFmtId="0" fontId="47" fillId="7" borderId="22" xfId="0" applyFont="1" applyFill="1" applyBorder="1" applyAlignment="1">
      <alignment horizontal="center" vertical="center"/>
    </xf>
    <xf numFmtId="0" fontId="48" fillId="7" borderId="11" xfId="0" applyFont="1" applyFill="1" applyBorder="1" applyAlignment="1">
      <alignment horizontal="center" vertical="center"/>
    </xf>
    <xf numFmtId="0" fontId="48" fillId="7" borderId="27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 wrapText="1"/>
    </xf>
    <xf numFmtId="0" fontId="42" fillId="5" borderId="20" xfId="0" applyFont="1" applyFill="1" applyBorder="1" applyAlignment="1">
      <alignment horizontal="center" vertical="center" wrapText="1"/>
    </xf>
    <xf numFmtId="0" fontId="42" fillId="5" borderId="21" xfId="0" applyFont="1" applyFill="1" applyBorder="1" applyAlignment="1">
      <alignment horizontal="center" vertical="center" wrapText="1"/>
    </xf>
    <xf numFmtId="0" fontId="42" fillId="5" borderId="22" xfId="0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horizontal="center" vertical="center" wrapText="1"/>
    </xf>
    <xf numFmtId="0" fontId="42" fillId="46" borderId="20" xfId="0" applyFont="1" applyFill="1" applyBorder="1" applyAlignment="1">
      <alignment horizontal="center" vertical="center" wrapText="1"/>
    </xf>
    <xf numFmtId="0" fontId="42" fillId="46" borderId="21" xfId="0" applyFont="1" applyFill="1" applyBorder="1" applyAlignment="1">
      <alignment horizontal="center" vertical="center" wrapText="1"/>
    </xf>
    <xf numFmtId="0" fontId="42" fillId="46" borderId="22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39" fillId="45" borderId="20" xfId="0" applyFont="1" applyFill="1" applyBorder="1" applyAlignment="1">
      <alignment horizontal="center" vertical="center" wrapText="1"/>
    </xf>
    <xf numFmtId="0" fontId="39" fillId="45" borderId="21" xfId="0" applyFont="1" applyFill="1" applyBorder="1" applyAlignment="1">
      <alignment horizontal="center" vertical="center" wrapText="1"/>
    </xf>
    <xf numFmtId="0" fontId="39" fillId="45" borderId="22" xfId="0" applyFont="1" applyFill="1" applyBorder="1" applyAlignment="1">
      <alignment horizontal="center" vertical="center" wrapText="1"/>
    </xf>
    <xf numFmtId="0" fontId="42" fillId="21" borderId="20" xfId="0" applyFont="1" applyFill="1" applyBorder="1" applyAlignment="1">
      <alignment horizontal="center" vertical="center" wrapText="1" shrinkToFit="1"/>
    </xf>
    <xf numFmtId="0" fontId="42" fillId="21" borderId="21" xfId="0" applyFont="1" applyFill="1" applyBorder="1" applyAlignment="1">
      <alignment horizontal="center" vertical="center" wrapText="1" shrinkToFit="1"/>
    </xf>
    <xf numFmtId="0" fontId="42" fillId="21" borderId="22" xfId="0" applyFont="1" applyFill="1" applyBorder="1" applyAlignment="1">
      <alignment horizontal="center" vertical="center" wrapText="1" shrinkToFit="1"/>
    </xf>
    <xf numFmtId="0" fontId="42" fillId="12" borderId="20" xfId="0" applyFont="1" applyFill="1" applyBorder="1" applyAlignment="1">
      <alignment horizontal="center" vertical="center" wrapText="1"/>
    </xf>
    <xf numFmtId="0" fontId="42" fillId="12" borderId="21" xfId="0" applyFont="1" applyFill="1" applyBorder="1" applyAlignment="1">
      <alignment horizontal="center" vertical="center" wrapText="1"/>
    </xf>
    <xf numFmtId="0" fontId="42" fillId="12" borderId="22" xfId="0" applyFont="1" applyFill="1" applyBorder="1" applyAlignment="1">
      <alignment horizontal="center" vertical="center" wrapText="1"/>
    </xf>
    <xf numFmtId="0" fontId="49" fillId="51" borderId="36" xfId="0" applyFont="1" applyFill="1" applyBorder="1" applyAlignment="1">
      <alignment horizontal="center" vertical="center"/>
    </xf>
    <xf numFmtId="0" fontId="49" fillId="51" borderId="44" xfId="0" applyFont="1" applyFill="1" applyBorder="1" applyAlignment="1">
      <alignment horizontal="center" vertical="center"/>
    </xf>
    <xf numFmtId="0" fontId="49" fillId="51" borderId="4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42" fillId="8" borderId="20" xfId="0" applyFont="1" applyFill="1" applyBorder="1" applyAlignment="1">
      <alignment horizontal="center" vertical="center" wrapText="1" shrinkToFit="1"/>
    </xf>
    <xf numFmtId="0" fontId="42" fillId="8" borderId="21" xfId="0" applyFont="1" applyFill="1" applyBorder="1" applyAlignment="1">
      <alignment horizontal="center" vertical="center" wrapText="1" shrinkToFit="1"/>
    </xf>
    <xf numFmtId="0" fontId="42" fillId="8" borderId="22" xfId="0" applyFont="1" applyFill="1" applyBorder="1" applyAlignment="1">
      <alignment horizontal="center" vertical="center" wrapText="1" shrinkToFit="1"/>
    </xf>
    <xf numFmtId="0" fontId="48" fillId="22" borderId="10" xfId="0" applyFont="1" applyFill="1" applyBorder="1" applyAlignment="1">
      <alignment horizontal="center" vertical="center" wrapText="1"/>
    </xf>
    <xf numFmtId="0" fontId="48" fillId="22" borderId="0" xfId="0" applyFont="1" applyFill="1" applyAlignment="1">
      <alignment horizontal="center" vertical="center" wrapText="1"/>
    </xf>
    <xf numFmtId="0" fontId="48" fillId="22" borderId="11" xfId="0" applyFont="1" applyFill="1" applyBorder="1" applyAlignment="1">
      <alignment horizontal="center" vertical="center" wrapText="1"/>
    </xf>
    <xf numFmtId="0" fontId="48" fillId="22" borderId="34" xfId="0" applyFont="1" applyFill="1" applyBorder="1" applyAlignment="1">
      <alignment horizontal="center" vertical="center" wrapText="1"/>
    </xf>
    <xf numFmtId="20" fontId="42" fillId="4" borderId="28" xfId="0" applyNumberFormat="1" applyFont="1" applyFill="1" applyBorder="1" applyAlignment="1">
      <alignment horizontal="center" vertical="center" wrapText="1"/>
    </xf>
    <xf numFmtId="20" fontId="42" fillId="4" borderId="30" xfId="0" applyNumberFormat="1" applyFont="1" applyFill="1" applyBorder="1" applyAlignment="1">
      <alignment horizontal="center" vertical="center" wrapText="1"/>
    </xf>
    <xf numFmtId="0" fontId="39" fillId="25" borderId="20" xfId="0" applyFont="1" applyFill="1" applyBorder="1" applyAlignment="1">
      <alignment horizontal="center" vertical="center" wrapText="1"/>
    </xf>
    <xf numFmtId="0" fontId="39" fillId="25" borderId="21" xfId="0" applyFont="1" applyFill="1" applyBorder="1" applyAlignment="1">
      <alignment horizontal="center" vertical="center" wrapText="1"/>
    </xf>
    <xf numFmtId="0" fontId="39" fillId="25" borderId="22" xfId="0" applyFont="1" applyFill="1" applyBorder="1" applyAlignment="1">
      <alignment horizontal="center" vertical="center" wrapText="1"/>
    </xf>
    <xf numFmtId="0" fontId="42" fillId="9" borderId="20" xfId="0" applyFont="1" applyFill="1" applyBorder="1" applyAlignment="1">
      <alignment horizontal="center" vertical="center" wrapText="1"/>
    </xf>
    <xf numFmtId="0" fontId="42" fillId="9" borderId="21" xfId="0" applyFont="1" applyFill="1" applyBorder="1" applyAlignment="1">
      <alignment horizontal="center" vertical="center" wrapText="1"/>
    </xf>
    <xf numFmtId="0" fontId="42" fillId="9" borderId="22" xfId="0" applyFont="1" applyFill="1" applyBorder="1" applyAlignment="1">
      <alignment horizontal="center" vertical="center" wrapText="1"/>
    </xf>
    <xf numFmtId="20" fontId="42" fillId="4" borderId="22" xfId="0" applyNumberFormat="1" applyFont="1" applyFill="1" applyBorder="1" applyAlignment="1">
      <alignment horizontal="center" vertical="center" wrapText="1"/>
    </xf>
    <xf numFmtId="20" fontId="42" fillId="4" borderId="21" xfId="0" applyNumberFormat="1" applyFont="1" applyFill="1" applyBorder="1" applyAlignment="1">
      <alignment horizontal="center" vertical="center" wrapText="1"/>
    </xf>
    <xf numFmtId="20" fontId="42" fillId="4" borderId="20" xfId="0" applyNumberFormat="1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29" borderId="8" xfId="0" applyFont="1" applyFill="1" applyBorder="1" applyAlignment="1">
      <alignment horizontal="center" vertical="center" wrapText="1"/>
    </xf>
    <xf numFmtId="0" fontId="48" fillId="29" borderId="33" xfId="0" applyFont="1" applyFill="1" applyBorder="1" applyAlignment="1">
      <alignment horizontal="center" vertical="center" wrapText="1"/>
    </xf>
    <xf numFmtId="0" fontId="48" fillId="29" borderId="10" xfId="0" applyFont="1" applyFill="1" applyBorder="1" applyAlignment="1">
      <alignment horizontal="center" vertical="center" wrapText="1"/>
    </xf>
    <xf numFmtId="0" fontId="48" fillId="29" borderId="0" xfId="0" applyFont="1" applyFill="1" applyAlignment="1">
      <alignment horizontal="center" vertical="center" wrapText="1"/>
    </xf>
    <xf numFmtId="0" fontId="48" fillId="29" borderId="11" xfId="0" applyFont="1" applyFill="1" applyBorder="1" applyAlignment="1">
      <alignment horizontal="center" vertical="center" wrapText="1"/>
    </xf>
    <xf numFmtId="0" fontId="48" fillId="29" borderId="34" xfId="0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 wrapText="1"/>
    </xf>
    <xf numFmtId="0" fontId="42" fillId="24" borderId="21" xfId="0" applyFont="1" applyFill="1" applyBorder="1" applyAlignment="1">
      <alignment horizontal="center" vertical="center" wrapText="1"/>
    </xf>
    <xf numFmtId="0" fontId="42" fillId="24" borderId="22" xfId="0" applyFont="1" applyFill="1" applyBorder="1" applyAlignment="1">
      <alignment horizontal="center" vertical="center" wrapText="1"/>
    </xf>
    <xf numFmtId="0" fontId="42" fillId="7" borderId="20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 wrapText="1"/>
    </xf>
    <xf numFmtId="0" fontId="42" fillId="7" borderId="22" xfId="0" applyFont="1" applyFill="1" applyBorder="1" applyAlignment="1">
      <alignment horizontal="center" vertical="center" wrapText="1"/>
    </xf>
    <xf numFmtId="0" fontId="42" fillId="27" borderId="20" xfId="0" applyFont="1" applyFill="1" applyBorder="1" applyAlignment="1">
      <alignment horizontal="center" vertical="center" wrapText="1"/>
    </xf>
    <xf numFmtId="0" fontId="42" fillId="27" borderId="21" xfId="0" applyFont="1" applyFill="1" applyBorder="1" applyAlignment="1">
      <alignment horizontal="center" vertical="center" wrapText="1"/>
    </xf>
    <xf numFmtId="0" fontId="42" fillId="27" borderId="22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14" fontId="43" fillId="18" borderId="20" xfId="0" applyNumberFormat="1" applyFont="1" applyFill="1" applyBorder="1" applyAlignment="1">
      <alignment horizontal="center" vertical="center" wrapText="1"/>
    </xf>
    <xf numFmtId="14" fontId="43" fillId="18" borderId="21" xfId="0" applyNumberFormat="1" applyFont="1" applyFill="1" applyBorder="1" applyAlignment="1">
      <alignment horizontal="center" vertical="center" wrapText="1"/>
    </xf>
    <xf numFmtId="0" fontId="44" fillId="5" borderId="8" xfId="0" applyFont="1" applyFill="1" applyBorder="1" applyAlignment="1">
      <alignment horizontal="center" vertical="center" wrapText="1"/>
    </xf>
    <xf numFmtId="0" fontId="44" fillId="5" borderId="33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0" fontId="44" fillId="5" borderId="11" xfId="0" applyFont="1" applyFill="1" applyBorder="1" applyAlignment="1">
      <alignment horizontal="center" vertical="center" wrapText="1"/>
    </xf>
    <xf numFmtId="0" fontId="44" fillId="5" borderId="34" xfId="0" applyFont="1" applyFill="1" applyBorder="1" applyAlignment="1">
      <alignment horizontal="center" vertical="center" wrapText="1"/>
    </xf>
    <xf numFmtId="0" fontId="44" fillId="5" borderId="27" xfId="0" applyFont="1" applyFill="1" applyBorder="1" applyAlignment="1">
      <alignment horizontal="center" vertical="center" wrapText="1"/>
    </xf>
    <xf numFmtId="0" fontId="41" fillId="38" borderId="17" xfId="0" applyFont="1" applyFill="1" applyBorder="1" applyAlignment="1">
      <alignment horizontal="center" vertical="top"/>
    </xf>
    <xf numFmtId="0" fontId="41" fillId="38" borderId="18" xfId="0" applyFont="1" applyFill="1" applyBorder="1" applyAlignment="1">
      <alignment horizontal="center" vertical="top"/>
    </xf>
    <xf numFmtId="0" fontId="41" fillId="38" borderId="65" xfId="0" applyFont="1" applyFill="1" applyBorder="1" applyAlignment="1">
      <alignment horizontal="center" vertical="top"/>
    </xf>
    <xf numFmtId="0" fontId="29" fillId="38" borderId="75" xfId="0" applyFont="1" applyFill="1" applyBorder="1" applyAlignment="1">
      <alignment horizontal="right" vertical="top"/>
    </xf>
    <xf numFmtId="0" fontId="29" fillId="38" borderId="76" xfId="0" applyFont="1" applyFill="1" applyBorder="1" applyAlignment="1">
      <alignment horizontal="right" vertical="top"/>
    </xf>
    <xf numFmtId="0" fontId="19" fillId="36" borderId="71" xfId="0" applyFont="1" applyFill="1" applyBorder="1" applyAlignment="1">
      <alignment horizontal="center" vertical="top"/>
    </xf>
    <xf numFmtId="0" fontId="19" fillId="36" borderId="18" xfId="0" applyFont="1" applyFill="1" applyBorder="1" applyAlignment="1">
      <alignment horizontal="center" vertical="top"/>
    </xf>
    <xf numFmtId="0" fontId="19" fillId="36" borderId="65" xfId="0" applyFont="1" applyFill="1" applyBorder="1" applyAlignment="1">
      <alignment horizontal="center" vertical="top"/>
    </xf>
    <xf numFmtId="0" fontId="39" fillId="41" borderId="17" xfId="0" applyFont="1" applyFill="1" applyBorder="1" applyAlignment="1">
      <alignment horizontal="center"/>
    </xf>
    <xf numFmtId="0" fontId="39" fillId="41" borderId="18" xfId="0" applyFont="1" applyFill="1" applyBorder="1" applyAlignment="1">
      <alignment horizontal="center"/>
    </xf>
    <xf numFmtId="0" fontId="39" fillId="41" borderId="65" xfId="0" applyFont="1" applyFill="1" applyBorder="1" applyAlignment="1">
      <alignment horizontal="center"/>
    </xf>
    <xf numFmtId="0" fontId="37" fillId="41" borderId="71" xfId="0" applyFont="1" applyFill="1" applyBorder="1" applyAlignment="1" applyProtection="1">
      <alignment horizontal="center"/>
      <protection locked="0"/>
    </xf>
    <xf numFmtId="0" fontId="37" fillId="41" borderId="18" xfId="0" applyFont="1" applyFill="1" applyBorder="1" applyAlignment="1" applyProtection="1">
      <alignment horizontal="center"/>
      <protection locked="0"/>
    </xf>
    <xf numFmtId="0" fontId="37" fillId="41" borderId="65" xfId="0" applyFont="1" applyFill="1" applyBorder="1" applyAlignment="1" applyProtection="1">
      <alignment horizontal="center"/>
      <protection locked="0"/>
    </xf>
    <xf numFmtId="0" fontId="39" fillId="42" borderId="17" xfId="0" applyFont="1" applyFill="1" applyBorder="1" applyAlignment="1">
      <alignment horizontal="center"/>
    </xf>
    <xf numFmtId="0" fontId="39" fillId="42" borderId="18" xfId="0" applyFont="1" applyFill="1" applyBorder="1" applyAlignment="1">
      <alignment horizontal="center"/>
    </xf>
    <xf numFmtId="0" fontId="39" fillId="42" borderId="65" xfId="0" applyFont="1" applyFill="1" applyBorder="1" applyAlignment="1">
      <alignment horizontal="center"/>
    </xf>
    <xf numFmtId="0" fontId="19" fillId="38" borderId="71" xfId="0" applyFont="1" applyFill="1" applyBorder="1" applyAlignment="1">
      <alignment horizontal="center" vertical="top"/>
    </xf>
    <xf numFmtId="0" fontId="19" fillId="38" borderId="18" xfId="0" applyFont="1" applyFill="1" applyBorder="1" applyAlignment="1">
      <alignment horizontal="center" vertical="top"/>
    </xf>
    <xf numFmtId="0" fontId="19" fillId="38" borderId="65" xfId="0" applyFont="1" applyFill="1" applyBorder="1" applyAlignment="1">
      <alignment horizontal="center" vertical="top"/>
    </xf>
    <xf numFmtId="0" fontId="34" fillId="39" borderId="71" xfId="0" applyFont="1" applyFill="1" applyBorder="1" applyAlignment="1">
      <alignment horizontal="center" vertical="top"/>
    </xf>
    <xf numFmtId="0" fontId="34" fillId="39" borderId="18" xfId="0" applyFont="1" applyFill="1" applyBorder="1" applyAlignment="1">
      <alignment horizontal="center" vertical="top"/>
    </xf>
    <xf numFmtId="0" fontId="34" fillId="39" borderId="65" xfId="0" applyFont="1" applyFill="1" applyBorder="1" applyAlignment="1">
      <alignment horizontal="center" vertical="top"/>
    </xf>
    <xf numFmtId="0" fontId="34" fillId="38" borderId="71" xfId="0" applyFont="1" applyFill="1" applyBorder="1" applyAlignment="1">
      <alignment horizontal="center" vertical="top"/>
    </xf>
    <xf numFmtId="0" fontId="34" fillId="38" borderId="18" xfId="0" applyFont="1" applyFill="1" applyBorder="1" applyAlignment="1">
      <alignment horizontal="center" vertical="top"/>
    </xf>
    <xf numFmtId="0" fontId="34" fillId="38" borderId="65" xfId="0" applyFont="1" applyFill="1" applyBorder="1" applyAlignment="1">
      <alignment horizontal="center" vertical="top"/>
    </xf>
    <xf numFmtId="0" fontId="40" fillId="43" borderId="17" xfId="0" applyFont="1" applyFill="1" applyBorder="1" applyAlignment="1">
      <alignment horizontal="center" vertical="top"/>
    </xf>
    <xf numFmtId="0" fontId="40" fillId="43" borderId="18" xfId="0" applyFont="1" applyFill="1" applyBorder="1" applyAlignment="1">
      <alignment horizontal="center" vertical="top"/>
    </xf>
    <xf numFmtId="0" fontId="40" fillId="43" borderId="65" xfId="0" applyFont="1" applyFill="1" applyBorder="1" applyAlignment="1">
      <alignment horizontal="center" vertical="top"/>
    </xf>
    <xf numFmtId="0" fontId="32" fillId="0" borderId="2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0" fillId="0" borderId="1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right" vertical="center"/>
    </xf>
    <xf numFmtId="0" fontId="29" fillId="2" borderId="27" xfId="0" applyFont="1" applyFill="1" applyBorder="1" applyAlignment="1">
      <alignment horizontal="right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top"/>
    </xf>
    <xf numFmtId="0" fontId="20" fillId="7" borderId="18" xfId="0" applyFont="1" applyFill="1" applyBorder="1" applyAlignment="1">
      <alignment horizontal="center" vertical="top"/>
    </xf>
    <xf numFmtId="0" fontId="20" fillId="7" borderId="33" xfId="0" applyFont="1" applyFill="1" applyBorder="1" applyAlignment="1">
      <alignment horizontal="center" vertical="top"/>
    </xf>
    <xf numFmtId="0" fontId="20" fillId="7" borderId="9" xfId="0" applyFont="1" applyFill="1" applyBorder="1" applyAlignment="1">
      <alignment horizontal="center" vertical="top"/>
    </xf>
    <xf numFmtId="0" fontId="12" fillId="7" borderId="2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right"/>
    </xf>
    <xf numFmtId="0" fontId="20" fillId="2" borderId="11" xfId="0" applyFont="1" applyFill="1" applyBorder="1" applyAlignment="1">
      <alignment horizontal="right"/>
    </xf>
    <xf numFmtId="0" fontId="20" fillId="2" borderId="27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horizontal="right" vertical="center"/>
    </xf>
    <xf numFmtId="0" fontId="20" fillId="2" borderId="27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top"/>
    </xf>
    <xf numFmtId="0" fontId="20" fillId="5" borderId="18" xfId="0" applyFont="1" applyFill="1" applyBorder="1" applyAlignment="1">
      <alignment horizontal="center" vertical="top"/>
    </xf>
    <xf numFmtId="0" fontId="20" fillId="5" borderId="19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9" fillId="2" borderId="11" xfId="0" applyFont="1" applyFill="1" applyBorder="1" applyAlignment="1">
      <alignment horizontal="right"/>
    </xf>
    <xf numFmtId="0" fontId="29" fillId="2" borderId="27" xfId="0" applyFont="1" applyFill="1" applyBorder="1" applyAlignment="1">
      <alignment horizontal="right"/>
    </xf>
    <xf numFmtId="0" fontId="20" fillId="5" borderId="17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19" fillId="39" borderId="17" xfId="0" applyFont="1" applyFill="1" applyBorder="1" applyAlignment="1">
      <alignment horizontal="center" vertical="top"/>
    </xf>
    <xf numFmtId="0" fontId="19" fillId="39" borderId="18" xfId="0" applyFont="1" applyFill="1" applyBorder="1" applyAlignment="1">
      <alignment horizontal="center" vertical="top"/>
    </xf>
    <xf numFmtId="0" fontId="19" fillId="39" borderId="65" xfId="0" applyFont="1" applyFill="1" applyBorder="1" applyAlignment="1">
      <alignment horizontal="center" vertical="top"/>
    </xf>
    <xf numFmtId="0" fontId="38" fillId="40" borderId="20" xfId="0" applyFont="1" applyFill="1" applyBorder="1" applyAlignment="1">
      <alignment horizontal="center" vertical="center" wrapText="1"/>
    </xf>
    <xf numFmtId="0" fontId="38" fillId="40" borderId="21" xfId="0" applyFont="1" applyFill="1" applyBorder="1" applyAlignment="1">
      <alignment horizontal="center" vertical="center" wrapText="1"/>
    </xf>
    <xf numFmtId="0" fontId="38" fillId="40" borderId="22" xfId="0" applyFont="1" applyFill="1" applyBorder="1" applyAlignment="1">
      <alignment horizontal="center" vertical="center" wrapText="1"/>
    </xf>
    <xf numFmtId="0" fontId="35" fillId="36" borderId="39" xfId="0" applyFont="1" applyFill="1" applyBorder="1" applyAlignment="1" applyProtection="1">
      <alignment horizontal="center"/>
      <protection locked="0"/>
    </xf>
    <xf numFmtId="0" fontId="35" fillId="36" borderId="56" xfId="0" applyFont="1" applyFill="1" applyBorder="1" applyAlignment="1" applyProtection="1">
      <alignment horizontal="center"/>
      <protection locked="0"/>
    </xf>
    <xf numFmtId="0" fontId="35" fillId="36" borderId="67" xfId="0" applyFont="1" applyFill="1" applyBorder="1" applyAlignment="1" applyProtection="1">
      <alignment horizontal="center"/>
      <protection locked="0"/>
    </xf>
    <xf numFmtId="0" fontId="35" fillId="36" borderId="40" xfId="0" applyFont="1" applyFill="1" applyBorder="1" applyAlignment="1" applyProtection="1">
      <alignment horizontal="center"/>
      <protection locked="0"/>
    </xf>
    <xf numFmtId="0" fontId="35" fillId="36" borderId="62" xfId="0" applyFont="1" applyFill="1" applyBorder="1" applyAlignment="1" applyProtection="1">
      <alignment horizontal="center"/>
      <protection locked="0"/>
    </xf>
    <xf numFmtId="0" fontId="35" fillId="36" borderId="68" xfId="0" applyFont="1" applyFill="1" applyBorder="1" applyAlignment="1" applyProtection="1">
      <alignment horizontal="center"/>
      <protection locked="0"/>
    </xf>
    <xf numFmtId="0" fontId="35" fillId="36" borderId="41" xfId="0" applyFont="1" applyFill="1" applyBorder="1" applyAlignment="1" applyProtection="1">
      <alignment horizontal="center"/>
      <protection locked="0"/>
    </xf>
    <xf numFmtId="0" fontId="35" fillId="36" borderId="60" xfId="0" applyFont="1" applyFill="1" applyBorder="1" applyAlignment="1" applyProtection="1">
      <alignment horizontal="center"/>
      <protection locked="0"/>
    </xf>
    <xf numFmtId="0" fontId="35" fillId="36" borderId="69" xfId="0" applyFont="1" applyFill="1" applyBorder="1" applyAlignment="1" applyProtection="1">
      <alignment horizontal="center"/>
      <protection locked="0"/>
    </xf>
    <xf numFmtId="0" fontId="19" fillId="38" borderId="8" xfId="0" applyFont="1" applyFill="1" applyBorder="1" applyAlignment="1">
      <alignment horizontal="right" vertical="center"/>
    </xf>
    <xf numFmtId="0" fontId="19" fillId="38" borderId="70" xfId="0" applyFont="1" applyFill="1" applyBorder="1" applyAlignment="1">
      <alignment horizontal="right" vertical="center"/>
    </xf>
    <xf numFmtId="0" fontId="19" fillId="38" borderId="10" xfId="0" applyFont="1" applyFill="1" applyBorder="1" applyAlignment="1">
      <alignment horizontal="right" vertical="center"/>
    </xf>
    <xf numFmtId="0" fontId="19" fillId="38" borderId="72" xfId="0" applyFont="1" applyFill="1" applyBorder="1" applyAlignment="1">
      <alignment horizontal="right" vertical="center"/>
    </xf>
    <xf numFmtId="0" fontId="19" fillId="38" borderId="73" xfId="0" applyFont="1" applyFill="1" applyBorder="1" applyAlignment="1">
      <alignment horizontal="right" vertical="center"/>
    </xf>
    <xf numFmtId="0" fontId="19" fillId="38" borderId="74" xfId="0" applyFont="1" applyFill="1" applyBorder="1" applyAlignment="1">
      <alignment horizontal="right" vertical="center"/>
    </xf>
    <xf numFmtId="0" fontId="35" fillId="38" borderId="71" xfId="0" applyFont="1" applyFill="1" applyBorder="1" applyAlignment="1">
      <alignment horizontal="center" vertical="top"/>
    </xf>
    <xf numFmtId="0" fontId="35" fillId="38" borderId="18" xfId="0" applyFont="1" applyFill="1" applyBorder="1" applyAlignment="1">
      <alignment horizontal="center" vertical="top"/>
    </xf>
    <xf numFmtId="0" fontId="35" fillId="38" borderId="65" xfId="0" applyFont="1" applyFill="1" applyBorder="1" applyAlignment="1">
      <alignment horizontal="center" vertical="top"/>
    </xf>
    <xf numFmtId="0" fontId="47" fillId="5" borderId="20" xfId="0" applyFont="1" applyFill="1" applyBorder="1" applyAlignment="1">
      <alignment horizontal="center" vertical="center" wrapText="1"/>
    </xf>
    <xf numFmtId="0" fontId="47" fillId="5" borderId="21" xfId="0" applyFont="1" applyFill="1" applyBorder="1" applyAlignment="1">
      <alignment horizontal="center" vertical="center" wrapText="1"/>
    </xf>
    <xf numFmtId="0" fontId="47" fillId="5" borderId="22" xfId="0" applyFont="1" applyFill="1" applyBorder="1" applyAlignment="1">
      <alignment horizontal="center" vertical="center" wrapText="1"/>
    </xf>
    <xf numFmtId="0" fontId="48" fillId="9" borderId="24" xfId="0" applyFont="1" applyFill="1" applyBorder="1" applyAlignment="1">
      <alignment horizontal="center" vertical="center"/>
    </xf>
    <xf numFmtId="0" fontId="48" fillId="9" borderId="25" xfId="0" applyFont="1" applyFill="1" applyBorder="1" applyAlignment="1">
      <alignment horizontal="center" vertical="center"/>
    </xf>
    <xf numFmtId="0" fontId="48" fillId="9" borderId="26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6" fillId="10" borderId="64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4" fillId="0" borderId="2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8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55" fillId="0" borderId="49" xfId="0" applyFont="1" applyBorder="1" applyAlignment="1">
      <alignment horizontal="center"/>
    </xf>
    <xf numFmtId="0" fontId="55" fillId="0" borderId="57" xfId="0" applyFon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44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14" fontId="56" fillId="18" borderId="8" xfId="0" applyNumberFormat="1" applyFont="1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14" fontId="56" fillId="18" borderId="11" xfId="0" applyNumberFormat="1" applyFont="1" applyFill="1" applyBorder="1" applyAlignment="1">
      <alignment horizontal="center" vertical="center"/>
    </xf>
    <xf numFmtId="0" fontId="44" fillId="0" borderId="21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14" fontId="56" fillId="18" borderId="20" xfId="0" applyNumberFormat="1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4" fillId="5" borderId="33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14" fontId="56" fillId="18" borderId="22" xfId="0" applyNumberFormat="1" applyFont="1" applyFill="1" applyBorder="1" applyAlignment="1">
      <alignment horizontal="center" vertical="center"/>
    </xf>
    <xf numFmtId="0" fontId="44" fillId="0" borderId="41" xfId="0" applyFont="1" applyBorder="1" applyAlignment="1">
      <alignment horizontal="center"/>
    </xf>
    <xf numFmtId="0" fontId="44" fillId="0" borderId="60" xfId="0" applyFont="1" applyBorder="1" applyAlignment="1">
      <alignment horizontal="center"/>
    </xf>
    <xf numFmtId="0" fontId="44" fillId="0" borderId="52" xfId="0" applyFont="1" applyBorder="1" applyAlignment="1">
      <alignment horizontal="center"/>
    </xf>
    <xf numFmtId="0" fontId="44" fillId="5" borderId="11" xfId="0" applyFont="1" applyFill="1" applyBorder="1" applyAlignment="1">
      <alignment horizontal="center" vertical="center"/>
    </xf>
    <xf numFmtId="0" fontId="44" fillId="5" borderId="34" xfId="0" applyFont="1" applyFill="1" applyBorder="1" applyAlignment="1">
      <alignment horizontal="center" vertical="center"/>
    </xf>
    <xf numFmtId="0" fontId="44" fillId="5" borderId="27" xfId="0" applyFont="1" applyFill="1" applyBorder="1" applyAlignment="1">
      <alignment horizontal="center" vertical="center"/>
    </xf>
    <xf numFmtId="14" fontId="56" fillId="44" borderId="21" xfId="0" applyNumberFormat="1" applyFont="1" applyFill="1" applyBorder="1" applyAlignment="1">
      <alignment horizontal="center" vertical="center"/>
    </xf>
    <xf numFmtId="14" fontId="56" fillId="44" borderId="22" xfId="0" applyNumberFormat="1" applyFont="1" applyFill="1" applyBorder="1" applyAlignment="1">
      <alignment horizontal="center" vertical="center"/>
    </xf>
    <xf numFmtId="0" fontId="55" fillId="0" borderId="11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14" fontId="56" fillId="44" borderId="20" xfId="0" applyNumberFormat="1" applyFont="1" applyFill="1" applyBorder="1" applyAlignment="1">
      <alignment horizontal="center" vertical="center"/>
    </xf>
    <xf numFmtId="0" fontId="55" fillId="5" borderId="39" xfId="0" applyFont="1" applyFill="1" applyBorder="1" applyAlignment="1">
      <alignment horizontal="center"/>
    </xf>
    <xf numFmtId="0" fontId="55" fillId="5" borderId="56" xfId="0" applyFont="1" applyFill="1" applyBorder="1" applyAlignment="1">
      <alignment horizontal="center"/>
    </xf>
    <xf numFmtId="0" fontId="55" fillId="5" borderId="50" xfId="0" applyFont="1" applyFill="1" applyBorder="1" applyAlignment="1">
      <alignment horizontal="center"/>
    </xf>
    <xf numFmtId="0" fontId="44" fillId="5" borderId="5" xfId="0" applyFont="1" applyFill="1" applyBorder="1" applyAlignment="1">
      <alignment horizontal="center"/>
    </xf>
    <xf numFmtId="0" fontId="44" fillId="5" borderId="6" xfId="0" applyFont="1" applyFill="1" applyBorder="1" applyAlignment="1">
      <alignment horizontal="center"/>
    </xf>
    <xf numFmtId="0" fontId="44" fillId="5" borderId="7" xfId="0" applyFont="1" applyFill="1" applyBorder="1" applyAlignment="1">
      <alignment horizontal="center"/>
    </xf>
    <xf numFmtId="14" fontId="57" fillId="18" borderId="20" xfId="0" applyNumberFormat="1" applyFont="1" applyFill="1" applyBorder="1" applyAlignment="1">
      <alignment horizontal="center" vertical="center"/>
    </xf>
    <xf numFmtId="0" fontId="55" fillId="0" borderId="24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14" fontId="57" fillId="18" borderId="21" xfId="0" applyNumberFormat="1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44" fillId="0" borderId="54" xfId="0" applyFont="1" applyBorder="1" applyAlignment="1">
      <alignment horizontal="center"/>
    </xf>
    <xf numFmtId="0" fontId="44" fillId="0" borderId="53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14" fontId="57" fillId="18" borderId="22" xfId="0" applyNumberFormat="1" applyFont="1" applyFill="1" applyBorder="1" applyAlignment="1">
      <alignment horizontal="center" vertical="center"/>
    </xf>
    <xf numFmtId="0" fontId="55" fillId="0" borderId="30" xfId="0" applyFont="1" applyBorder="1" applyAlignment="1">
      <alignment horizontal="center"/>
    </xf>
    <xf numFmtId="0" fontId="57" fillId="0" borderId="1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14" fontId="57" fillId="18" borderId="20" xfId="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4" fillId="11" borderId="8" xfId="0" applyFont="1" applyFill="1" applyBorder="1" applyAlignment="1">
      <alignment horizontal="center" vertical="center" wrapText="1"/>
    </xf>
    <xf numFmtId="0" fontId="44" fillId="11" borderId="33" xfId="0" applyFont="1" applyFill="1" applyBorder="1" applyAlignment="1">
      <alignment horizontal="center" vertical="center" wrapText="1"/>
    </xf>
    <xf numFmtId="0" fontId="44" fillId="11" borderId="9" xfId="0" applyFont="1" applyFill="1" applyBorder="1" applyAlignment="1">
      <alignment horizontal="center" vertical="center" wrapText="1"/>
    </xf>
    <xf numFmtId="14" fontId="57" fillId="18" borderId="21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11" borderId="10" xfId="0" applyFont="1" applyFill="1" applyBorder="1" applyAlignment="1">
      <alignment horizontal="center" vertical="center" wrapText="1"/>
    </xf>
    <xf numFmtId="0" fontId="44" fillId="11" borderId="0" xfId="0" applyFont="1" applyFill="1" applyAlignment="1">
      <alignment horizontal="center" vertical="center" wrapText="1"/>
    </xf>
    <xf numFmtId="0" fontId="44" fillId="11" borderId="29" xfId="0" applyFont="1" applyFill="1" applyBorder="1" applyAlignment="1">
      <alignment horizontal="center" vertical="center" wrapText="1"/>
    </xf>
    <xf numFmtId="14" fontId="57" fillId="18" borderId="20" xfId="0" applyNumberFormat="1" applyFont="1" applyFill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4" fillId="11" borderId="17" xfId="0" applyFont="1" applyFill="1" applyBorder="1" applyAlignment="1">
      <alignment horizontal="center" vertical="center" wrapText="1"/>
    </xf>
    <xf numFmtId="0" fontId="44" fillId="11" borderId="18" xfId="0" applyFont="1" applyFill="1" applyBorder="1" applyAlignment="1">
      <alignment horizontal="center" vertical="center" wrapText="1"/>
    </xf>
    <xf numFmtId="0" fontId="44" fillId="11" borderId="19" xfId="0" applyFont="1" applyFill="1" applyBorder="1" applyAlignment="1">
      <alignment horizontal="center" vertical="center" wrapText="1"/>
    </xf>
    <xf numFmtId="0" fontId="44" fillId="0" borderId="48" xfId="0" applyFont="1" applyBorder="1" applyAlignment="1">
      <alignment horizontal="center"/>
    </xf>
    <xf numFmtId="0" fontId="44" fillId="0" borderId="58" xfId="0" applyFont="1" applyBorder="1" applyAlignment="1">
      <alignment horizontal="center"/>
    </xf>
    <xf numFmtId="0" fontId="44" fillId="0" borderId="64" xfId="0" applyFont="1" applyBorder="1" applyAlignment="1">
      <alignment horizontal="center"/>
    </xf>
    <xf numFmtId="0" fontId="44" fillId="5" borderId="1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9" xfId="0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44" fillId="0" borderId="24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14" fontId="56" fillId="18" borderId="21" xfId="0" applyNumberFormat="1" applyFont="1" applyFill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14" fontId="56" fillId="18" borderId="20" xfId="0" applyNumberFormat="1" applyFont="1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11" borderId="8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9" xfId="0" applyFont="1" applyFill="1" applyBorder="1" applyAlignment="1">
      <alignment horizontal="center" vertical="center"/>
    </xf>
    <xf numFmtId="14" fontId="57" fillId="44" borderId="20" xfId="0" applyNumberFormat="1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 wrapText="1"/>
    </xf>
    <xf numFmtId="0" fontId="56" fillId="0" borderId="8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14" fontId="57" fillId="44" borderId="21" xfId="0" applyNumberFormat="1" applyFont="1" applyFill="1" applyBorder="1" applyAlignment="1">
      <alignment horizontal="center" vertical="center"/>
    </xf>
    <xf numFmtId="0" fontId="55" fillId="0" borderId="28" xfId="0" applyFont="1" applyBorder="1" applyAlignment="1">
      <alignment vertical="center" wrapText="1"/>
    </xf>
    <xf numFmtId="0" fontId="56" fillId="0" borderId="1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5" borderId="0" xfId="0" applyFont="1" applyFill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4" fillId="11" borderId="10" xfId="0" applyFont="1" applyFill="1" applyBorder="1" applyAlignment="1">
      <alignment horizontal="center" vertical="center"/>
    </xf>
    <xf numFmtId="0" fontId="44" fillId="11" borderId="0" xfId="0" applyFont="1" applyFill="1" applyBorder="1" applyAlignment="1">
      <alignment horizontal="center" vertical="center"/>
    </xf>
    <xf numFmtId="0" fontId="44" fillId="11" borderId="29" xfId="0" applyFont="1" applyFill="1" applyBorder="1" applyAlignment="1">
      <alignment horizontal="center" vertical="center"/>
    </xf>
    <xf numFmtId="14" fontId="56" fillId="44" borderId="20" xfId="0" applyNumberFormat="1" applyFont="1" applyFill="1" applyBorder="1" applyAlignment="1">
      <alignment horizontal="center" vertical="center" wrapText="1"/>
    </xf>
    <xf numFmtId="0" fontId="44" fillId="20" borderId="8" xfId="0" applyFont="1" applyFill="1" applyBorder="1" applyAlignment="1">
      <alignment horizontal="center" vertical="center"/>
    </xf>
    <xf numFmtId="0" fontId="44" fillId="20" borderId="33" xfId="0" applyFont="1" applyFill="1" applyBorder="1" applyAlignment="1">
      <alignment horizontal="center" vertical="center"/>
    </xf>
    <xf numFmtId="0" fontId="44" fillId="20" borderId="9" xfId="0" applyFont="1" applyFill="1" applyBorder="1" applyAlignment="1">
      <alignment horizontal="center" vertical="center"/>
    </xf>
    <xf numFmtId="14" fontId="56" fillId="44" borderId="21" xfId="0" applyNumberFormat="1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/>
    </xf>
    <xf numFmtId="0" fontId="44" fillId="20" borderId="11" xfId="0" applyFont="1" applyFill="1" applyBorder="1" applyAlignment="1">
      <alignment horizontal="center" vertical="center"/>
    </xf>
    <xf numFmtId="0" fontId="44" fillId="20" borderId="34" xfId="0" applyFont="1" applyFill="1" applyBorder="1" applyAlignment="1">
      <alignment horizontal="center" vertical="center"/>
    </xf>
    <xf numFmtId="0" fontId="44" fillId="20" borderId="27" xfId="0" applyFont="1" applyFill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11" borderId="11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44" fillId="11" borderId="27" xfId="0" applyFont="1" applyFill="1" applyBorder="1" applyAlignment="1">
      <alignment horizontal="center" vertical="center"/>
    </xf>
    <xf numFmtId="0" fontId="44" fillId="5" borderId="29" xfId="0" applyFont="1" applyFill="1" applyBorder="1" applyAlignment="1">
      <alignment horizontal="center" vertical="center" wrapText="1"/>
    </xf>
    <xf numFmtId="0" fontId="44" fillId="10" borderId="56" xfId="0" applyFont="1" applyFill="1" applyBorder="1" applyAlignment="1">
      <alignment horizontal="left" vertical="center"/>
    </xf>
    <xf numFmtId="0" fontId="44" fillId="10" borderId="62" xfId="0" applyFont="1" applyFill="1" applyBorder="1" applyAlignment="1">
      <alignment horizontal="left" vertical="center"/>
    </xf>
    <xf numFmtId="0" fontId="44" fillId="10" borderId="58" xfId="0" applyFont="1" applyFill="1" applyBorder="1" applyAlignment="1">
      <alignment horizontal="left" vertical="center"/>
    </xf>
    <xf numFmtId="0" fontId="44" fillId="10" borderId="60" xfId="0" applyFont="1" applyFill="1" applyBorder="1" applyAlignment="1">
      <alignment horizontal="left" vertical="center"/>
    </xf>
    <xf numFmtId="0" fontId="44" fillId="0" borderId="56" xfId="0" applyFont="1" applyBorder="1" applyAlignment="1">
      <alignment horizontal="left" vertical="center"/>
    </xf>
    <xf numFmtId="0" fontId="44" fillId="10" borderId="25" xfId="0" applyFont="1" applyFill="1" applyBorder="1" applyAlignment="1">
      <alignment horizontal="center" vertical="center"/>
    </xf>
    <xf numFmtId="0" fontId="44" fillId="10" borderId="34" xfId="0" applyFont="1" applyFill="1" applyBorder="1" applyAlignment="1">
      <alignment horizontal="center" vertical="center"/>
    </xf>
    <xf numFmtId="0" fontId="44" fillId="10" borderId="22" xfId="0" applyFont="1" applyFill="1" applyBorder="1" applyAlignment="1">
      <alignment horizontal="center" vertical="center"/>
    </xf>
    <xf numFmtId="14" fontId="43" fillId="0" borderId="59" xfId="0" applyNumberFormat="1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/>
    </xf>
    <xf numFmtId="0" fontId="44" fillId="0" borderId="8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/>
    <xf numFmtId="0" fontId="43" fillId="26" borderId="22" xfId="0" applyFont="1" applyFill="1" applyBorder="1" applyAlignment="1">
      <alignment horizontal="center" vertical="top" wrapText="1"/>
    </xf>
    <xf numFmtId="0" fontId="56" fillId="0" borderId="17" xfId="0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4" fillId="10" borderId="24" xfId="0" applyFont="1" applyFill="1" applyBorder="1" applyAlignment="1">
      <alignment horizontal="center" vertical="center"/>
    </xf>
    <xf numFmtId="0" fontId="44" fillId="10" borderId="26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62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26" xfId="0" applyFont="1" applyBorder="1" applyAlignment="1">
      <alignment horizontal="center" vertical="center"/>
    </xf>
    <xf numFmtId="0" fontId="44" fillId="0" borderId="60" xfId="0" applyFont="1" applyBorder="1" applyAlignment="1">
      <alignment horizontal="left" vertical="center"/>
    </xf>
    <xf numFmtId="0" fontId="44" fillId="10" borderId="3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4" fontId="56" fillId="18" borderId="12" xfId="0" applyNumberFormat="1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4" fontId="56" fillId="18" borderId="3" xfId="0" applyNumberFormat="1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 wrapText="1"/>
    </xf>
    <xf numFmtId="14" fontId="56" fillId="18" borderId="5" xfId="0" applyNumberFormat="1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4" fillId="5" borderId="17" xfId="0" applyFont="1" applyFill="1" applyBorder="1" applyAlignment="1">
      <alignment horizontal="center"/>
    </xf>
    <xf numFmtId="0" fontId="44" fillId="5" borderId="18" xfId="0" applyFont="1" applyFill="1" applyBorder="1" applyAlignment="1">
      <alignment horizontal="center"/>
    </xf>
    <xf numFmtId="0" fontId="44" fillId="5" borderId="19" xfId="0" applyFont="1" applyFill="1" applyBorder="1" applyAlignment="1">
      <alignment horizontal="center"/>
    </xf>
    <xf numFmtId="14" fontId="43" fillId="0" borderId="59" xfId="0" applyNumberFormat="1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/>
    </xf>
    <xf numFmtId="0" fontId="43" fillId="27" borderId="17" xfId="0" applyFont="1" applyFill="1" applyBorder="1" applyAlignment="1">
      <alignment horizontal="center" vertical="center" wrapText="1"/>
    </xf>
    <xf numFmtId="0" fontId="43" fillId="27" borderId="18" xfId="0" applyFont="1" applyFill="1" applyBorder="1" applyAlignment="1">
      <alignment horizontal="center" vertical="center" wrapText="1"/>
    </xf>
    <xf numFmtId="0" fontId="43" fillId="27" borderId="19" xfId="0" applyFont="1" applyFill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</cellXfs>
  <cellStyles count="2093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0" builtinId="9" hidden="1"/>
    <cellStyle name="Hiperlink Visitado" xfId="1961" builtinId="9" hidden="1"/>
    <cellStyle name="Hiperlink Visitado" xfId="1962" builtinId="9" hidden="1"/>
    <cellStyle name="Hiperlink Visitado" xfId="1963" builtinId="9" hidden="1"/>
    <cellStyle name="Hiperlink Visitado" xfId="1964" builtinId="9" hidden="1"/>
    <cellStyle name="Hiperlink Visitado" xfId="1965" builtinId="9" hidden="1"/>
    <cellStyle name="Hiperlink Visitado" xfId="1966" builtinId="9" hidden="1"/>
    <cellStyle name="Hiperlink Visitado" xfId="1967" builtinId="9" hidden="1"/>
    <cellStyle name="Hiperlink Visitado" xfId="1968" builtinId="9" hidden="1"/>
    <cellStyle name="Hiperlink Visitado" xfId="1969" builtinId="9" hidden="1"/>
    <cellStyle name="Hiperlink Visitado" xfId="1970" builtinId="9" hidden="1"/>
    <cellStyle name="Hiperlink Visitado" xfId="1971" builtinId="9" hidden="1"/>
    <cellStyle name="Hiperlink Visitado" xfId="1972" builtinId="9" hidden="1"/>
    <cellStyle name="Hiperlink Visitado" xfId="1973" builtinId="9" hidden="1"/>
    <cellStyle name="Hiperlink Visitado" xfId="1974" builtinId="9" hidden="1"/>
    <cellStyle name="Hiperlink Visitado" xfId="1975" builtinId="9" hidden="1"/>
    <cellStyle name="Hiperlink Visitado" xfId="1976" builtinId="9" hidden="1"/>
    <cellStyle name="Hiperlink Visitado" xfId="1977" builtinId="9" hidden="1"/>
    <cellStyle name="Hiperlink Visitado" xfId="1978" builtinId="9" hidden="1"/>
    <cellStyle name="Hiperlink Visitado" xfId="1979" builtinId="9" hidden="1"/>
    <cellStyle name="Hiperlink Visitado" xfId="1980" builtinId="9" hidden="1"/>
    <cellStyle name="Hiperlink Visitado" xfId="1981" builtinId="9" hidden="1"/>
    <cellStyle name="Hiperlink Visitado" xfId="1982" builtinId="9" hidden="1"/>
    <cellStyle name="Hiperlink Visitado" xfId="1983" builtinId="9" hidden="1"/>
    <cellStyle name="Hiperlink Visitado" xfId="1984" builtinId="9" hidden="1"/>
    <cellStyle name="Hiperlink Visitado" xfId="1985" builtinId="9" hidden="1"/>
    <cellStyle name="Hiperlink Visitado" xfId="1986" builtinId="9" hidden="1"/>
    <cellStyle name="Hiperlink Visitado" xfId="1987" builtinId="9" hidden="1"/>
    <cellStyle name="Hiperlink Visitado" xfId="1988" builtinId="9" hidden="1"/>
    <cellStyle name="Hiperlink Visitado" xfId="1989" builtinId="9" hidden="1"/>
    <cellStyle name="Hiperlink Visitado" xfId="1990" builtinId="9" hidden="1"/>
    <cellStyle name="Hiperlink Visitado" xfId="1991" builtinId="9" hidden="1"/>
    <cellStyle name="Hiperlink Visitado" xfId="1992" builtinId="9" hidden="1"/>
    <cellStyle name="Hiperlink Visitado" xfId="1993" builtinId="9" hidden="1"/>
    <cellStyle name="Hiperlink Visitado" xfId="1994" builtinId="9" hidden="1"/>
    <cellStyle name="Hiperlink Visitado" xfId="1995" builtinId="9" hidden="1"/>
    <cellStyle name="Hiperlink Visitado" xfId="1996" builtinId="9" hidden="1"/>
    <cellStyle name="Hiperlink Visitado" xfId="1997" builtinId="9" hidden="1"/>
    <cellStyle name="Hiperlink Visitado" xfId="1998" builtinId="9" hidden="1"/>
    <cellStyle name="Hiperlink Visitado" xfId="1999" builtinId="9" hidden="1"/>
    <cellStyle name="Hiperlink Visitado" xfId="2000" builtinId="9" hidden="1"/>
    <cellStyle name="Hiperlink Visitado" xfId="2001" builtinId="9" hidden="1"/>
    <cellStyle name="Hiperlink Visitado" xfId="2002" builtinId="9" hidden="1"/>
    <cellStyle name="Hiperlink Visitado" xfId="2003" builtinId="9" hidden="1"/>
    <cellStyle name="Hiperlink Visitado" xfId="2004" builtinId="9" hidden="1"/>
    <cellStyle name="Hiperlink Visitado" xfId="2005" builtinId="9" hidden="1"/>
    <cellStyle name="Hiperlink Visitado" xfId="2006" builtinId="9" hidden="1"/>
    <cellStyle name="Hiperlink Visitado" xfId="2007" builtinId="9" hidden="1"/>
    <cellStyle name="Hiperlink Visitado" xfId="2008" builtinId="9" hidden="1"/>
    <cellStyle name="Hiperlink Visitado" xfId="2009" builtinId="9" hidden="1"/>
    <cellStyle name="Hiperlink Visitado" xfId="2010" builtinId="9" hidden="1"/>
    <cellStyle name="Hiperlink Visitado" xfId="2011" builtinId="9" hidden="1"/>
    <cellStyle name="Hiperlink Visitado" xfId="2012" builtinId="9" hidden="1"/>
    <cellStyle name="Hiperlink Visitado" xfId="2013" builtinId="9" hidden="1"/>
    <cellStyle name="Hiperlink Visitado" xfId="2014" builtinId="9" hidden="1"/>
    <cellStyle name="Hiperlink Visitado" xfId="2015" builtinId="9" hidden="1"/>
    <cellStyle name="Hiperlink Visitado" xfId="2016" builtinId="9" hidden="1"/>
    <cellStyle name="Hiperlink Visitado" xfId="2017" builtinId="9" hidden="1"/>
    <cellStyle name="Hiperlink Visitado" xfId="2018" builtinId="9" hidden="1"/>
    <cellStyle name="Hiperlink Visitado" xfId="2019" builtinId="9" hidden="1"/>
    <cellStyle name="Hiperlink Visitado" xfId="2020" builtinId="9" hidden="1"/>
    <cellStyle name="Hiperlink Visitado" xfId="2021" builtinId="9" hidden="1"/>
    <cellStyle name="Hiperlink Visitado" xfId="2022" builtinId="9" hidden="1"/>
    <cellStyle name="Hiperlink Visitado" xfId="2023" builtinId="9" hidden="1"/>
    <cellStyle name="Hiperlink Visitado" xfId="2024" builtinId="9" hidden="1"/>
    <cellStyle name="Hiperlink Visitado" xfId="2025" builtinId="9" hidden="1"/>
    <cellStyle name="Hiperlink Visitado" xfId="2026" builtinId="9" hidden="1"/>
    <cellStyle name="Hiperlink Visitado" xfId="2027" builtinId="9" hidden="1"/>
    <cellStyle name="Hiperlink Visitado" xfId="2028" builtinId="9" hidden="1"/>
    <cellStyle name="Hiperlink Visitado" xfId="2029" builtinId="9" hidden="1"/>
    <cellStyle name="Hiperlink Visitado" xfId="2030" builtinId="9" hidden="1"/>
    <cellStyle name="Hiperlink Visitado" xfId="2031" builtinId="9" hidden="1"/>
    <cellStyle name="Hiperlink Visitado" xfId="2032" builtinId="9" hidden="1"/>
    <cellStyle name="Hiperlink Visitado" xfId="2033" builtinId="9" hidden="1"/>
    <cellStyle name="Hiperlink Visitado" xfId="2034" builtinId="9" hidden="1"/>
    <cellStyle name="Hiperlink Visitado" xfId="2035" builtinId="9" hidden="1"/>
    <cellStyle name="Hiperlink Visitado" xfId="2036" builtinId="9" hidden="1"/>
    <cellStyle name="Hiperlink Visitado" xfId="2037" builtinId="9" hidden="1"/>
    <cellStyle name="Hiperlink Visitado" xfId="2038" builtinId="9" hidden="1"/>
    <cellStyle name="Hiperlink Visitado" xfId="2039" builtinId="9" hidden="1"/>
    <cellStyle name="Hiperlink Visitado" xfId="2040" builtinId="9" hidden="1"/>
    <cellStyle name="Hiperlink Visitado" xfId="2041" builtinId="9" hidden="1"/>
    <cellStyle name="Hiperlink Visitado" xfId="2042" builtinId="9" hidden="1"/>
    <cellStyle name="Hiperlink Visitado" xfId="2043" builtinId="9" hidden="1"/>
    <cellStyle name="Hiperlink Visitado" xfId="2044" builtinId="9" hidden="1"/>
    <cellStyle name="Hiperlink Visitado" xfId="2045" builtinId="9" hidden="1"/>
    <cellStyle name="Hiperlink Visitado" xfId="2046" builtinId="9" hidden="1"/>
    <cellStyle name="Hiperlink Visitado" xfId="2047" builtinId="9" hidden="1"/>
    <cellStyle name="Hiperlink Visitado" xfId="2048" builtinId="9" hidden="1"/>
    <cellStyle name="Hiperlink Visitado" xfId="2049" builtinId="9" hidden="1"/>
    <cellStyle name="Hiperlink Visitado" xfId="2050" builtinId="9" hidden="1"/>
    <cellStyle name="Hiperlink Visitado" xfId="2051" builtinId="9" hidden="1"/>
    <cellStyle name="Hiperlink Visitado" xfId="2052" builtinId="9" hidden="1"/>
    <cellStyle name="Hiperlink Visitado" xfId="2053" builtinId="9" hidden="1"/>
    <cellStyle name="Hiperlink Visitado" xfId="2054" builtinId="9" hidden="1"/>
    <cellStyle name="Hiperlink Visitado" xfId="2055" builtinId="9" hidden="1"/>
    <cellStyle name="Hiperlink Visitado" xfId="2056" builtinId="9" hidden="1"/>
    <cellStyle name="Hiperlink Visitado" xfId="2057" builtinId="9" hidden="1"/>
    <cellStyle name="Hiperlink Visitado" xfId="2058" builtinId="9" hidden="1"/>
    <cellStyle name="Hiperlink Visitado" xfId="2059" builtinId="9" hidden="1"/>
    <cellStyle name="Hiperlink Visitado" xfId="2060" builtinId="9" hidden="1"/>
    <cellStyle name="Hiperlink Visitado" xfId="2061" builtinId="9" hidden="1"/>
    <cellStyle name="Hiperlink Visitado" xfId="2062" builtinId="9" hidden="1"/>
    <cellStyle name="Hiperlink Visitado" xfId="2063" builtinId="9" hidden="1"/>
    <cellStyle name="Hiperlink Visitado" xfId="2064" builtinId="9" hidden="1"/>
    <cellStyle name="Hiperlink Visitado" xfId="2065" builtinId="9" hidden="1"/>
    <cellStyle name="Hiperlink Visitado" xfId="2066" builtinId="9" hidden="1"/>
    <cellStyle name="Hiperlink Visitado" xfId="2067" builtinId="9" hidden="1"/>
    <cellStyle name="Hiperlink Visitado" xfId="2068" builtinId="9" hidden="1"/>
    <cellStyle name="Hiperlink Visitado" xfId="2069" builtinId="9" hidden="1"/>
    <cellStyle name="Hiperlink Visitado" xfId="2070" builtinId="9" hidden="1"/>
    <cellStyle name="Hiperlink Visitado" xfId="2071" builtinId="9" hidden="1"/>
    <cellStyle name="Hiperlink Visitado" xfId="2072" builtinId="9" hidden="1"/>
    <cellStyle name="Hiperlink Visitado" xfId="2073" builtinId="9" hidden="1"/>
    <cellStyle name="Hiperlink Visitado" xfId="2074" builtinId="9" hidden="1"/>
    <cellStyle name="Hiperlink Visitado" xfId="2075" builtinId="9" hidden="1"/>
    <cellStyle name="Hiperlink Visitado" xfId="2076" builtinId="9" hidden="1"/>
    <cellStyle name="Hiperlink Visitado" xfId="2077" builtinId="9" hidden="1"/>
    <cellStyle name="Hiperlink Visitado" xfId="2078" builtinId="9" hidden="1"/>
    <cellStyle name="Hiperlink Visitado" xfId="2079" builtinId="9" hidden="1"/>
    <cellStyle name="Hiperlink Visitado" xfId="2080" builtinId="9" hidden="1"/>
    <cellStyle name="Hiperlink Visitado" xfId="2081" builtinId="9" hidden="1"/>
    <cellStyle name="Hiperlink Visitado" xfId="2082" builtinId="9" hidden="1"/>
    <cellStyle name="Hiperlink Visitado" xfId="2083" builtinId="9" hidden="1"/>
    <cellStyle name="Hiperlink Visitado" xfId="2084" builtinId="9" hidden="1"/>
    <cellStyle name="Hiperlink Visitado" xfId="2085" builtinId="9" hidden="1"/>
    <cellStyle name="Hiperlink Visitado" xfId="2086" builtinId="9" hidden="1"/>
    <cellStyle name="Hiperlink Visitado" xfId="2087" builtinId="9" hidden="1"/>
    <cellStyle name="Hiperlink Visitado" xfId="2088" builtinId="9" hidden="1"/>
    <cellStyle name="Hiperlink Visitado" xfId="2089" builtinId="9" hidden="1"/>
    <cellStyle name="Hiperlink Visitado" xfId="2090" builtinId="9" hidden="1"/>
    <cellStyle name="Hiperlink Visitado" xfId="2091" builtinId="9" hidden="1"/>
    <cellStyle name="Hiperlink Visitado" xfId="2092" builtinId="9" hidden="1"/>
    <cellStyle name="Normal" xfId="0" builtinId="0"/>
    <cellStyle name="Normal 2" xfId="1" xr:uid="{00000000-0005-0000-0000-00002C08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C908BA-A0DA-AC42-9CE5-CBA8CD6E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300" y="28549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215900</xdr:colOff>
      <xdr:row>82</xdr:row>
      <xdr:rowOff>21970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FF91AA6-E290-4046-A7A9-8B74D715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0" y="285496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7635F3C-B49A-D746-8F9A-EC0A680C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8752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83054B-A013-204E-B224-24171ABF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87528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F4F2A90-119C-D348-817B-6F58DE5F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895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92A3655-0A2A-B447-994E-181A18EA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8956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9268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DB268B9-C7D8-1F4A-83D9-D9D62569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159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21968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F15F5E4-6C66-6E4C-B356-1693864D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1592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27B1B2B-6018-CF4C-A86F-4892B743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362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EBBBAC9-3B0E-AE42-8FA4-AD2DF744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3624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9269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F34E10F-A798-A046-BFA4-631C226A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565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21969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28A53E08-5F62-AB46-870E-4EFBAEB8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5656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E9F26889-4832-1149-97ED-567A2D5B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768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F9B02A0-9615-E24D-953F-3A12483C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7688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7E312EBE-2F2F-5843-921D-9067E3C6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97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C083188-147F-AD4F-B241-952561E0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972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1057677E-F323-B04E-82F1-49FCDF3F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175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C69D8E13-0436-FA40-BF87-8A44806D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1752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BA3EB853-2187-F04E-BC98-977CE0EF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378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16496AC8-BF0C-6E43-94F1-5DF77C2B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3784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9269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8572EF57-2778-FC4F-BD61-8E60BFE6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581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21969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CC75DC28-C0A6-0C42-9CB7-F30B1521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5816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E6823848-52F8-E54F-80E6-F7E848F6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784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2CAB56CD-DD76-F442-8DF4-E06C7F98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7848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oveloso@ufsj.edu.br" TargetMode="External"/><Relationship Id="rId3" Type="http://schemas.openxmlformats.org/officeDocument/2006/relationships/hyperlink" Target="mailto:jussarafontes@ig.com.br" TargetMode="External"/><Relationship Id="rId7" Type="http://schemas.openxmlformats.org/officeDocument/2006/relationships/hyperlink" Target="mailto:jessicaantao@ufsj.edu.br" TargetMode="External"/><Relationship Id="rId2" Type="http://schemas.openxmlformats.org/officeDocument/2006/relationships/hyperlink" Target="mailto:clarissagontijo@ig.com.br" TargetMode="External"/><Relationship Id="rId1" Type="http://schemas.openxmlformats.org/officeDocument/2006/relationships/hyperlink" Target="mailto:zandressa@gmail.com" TargetMode="External"/><Relationship Id="rId6" Type="http://schemas.openxmlformats.org/officeDocument/2006/relationships/hyperlink" Target="mailto:drajessicaf@ufsj.edu.br" TargetMode="External"/><Relationship Id="rId5" Type="http://schemas.openxmlformats.org/officeDocument/2006/relationships/hyperlink" Target="mailto:giogontijo@yahoo.com.br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draglauped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D94"/>
  <sheetViews>
    <sheetView topLeftCell="A22" zoomScale="126" zoomScaleNormal="126" workbookViewId="0">
      <selection activeCell="C3" sqref="C3"/>
    </sheetView>
  </sheetViews>
  <sheetFormatPr baseColWidth="10" defaultColWidth="11.5" defaultRowHeight="15" x14ac:dyDescent="0.2"/>
  <cols>
    <col min="1" max="1" width="8.1640625" customWidth="1"/>
    <col min="2" max="2" width="13.6640625" customWidth="1"/>
    <col min="3" max="3" width="51.5" customWidth="1"/>
    <col min="4" max="4" width="33.83203125" customWidth="1"/>
  </cols>
  <sheetData>
    <row r="1" spans="1:4" ht="17" thickBot="1" x14ac:dyDescent="0.25">
      <c r="A1" s="283" t="s">
        <v>333</v>
      </c>
      <c r="B1" s="284"/>
      <c r="C1" s="284"/>
      <c r="D1" s="285"/>
    </row>
    <row r="2" spans="1:4" ht="17" thickBot="1" x14ac:dyDescent="0.25">
      <c r="A2" s="113"/>
      <c r="B2" s="135" t="s">
        <v>70</v>
      </c>
      <c r="C2" s="286" t="s">
        <v>71</v>
      </c>
      <c r="D2" s="287"/>
    </row>
    <row r="3" spans="1:4" ht="16" x14ac:dyDescent="0.2">
      <c r="A3" s="114">
        <v>1</v>
      </c>
      <c r="B3" s="105" t="s">
        <v>1</v>
      </c>
      <c r="C3" s="121" t="s">
        <v>295</v>
      </c>
      <c r="D3" s="106" t="s">
        <v>38</v>
      </c>
    </row>
    <row r="4" spans="1:4" ht="16" x14ac:dyDescent="0.2">
      <c r="A4" s="115">
        <v>2</v>
      </c>
      <c r="B4" s="108" t="s">
        <v>2</v>
      </c>
      <c r="C4" s="122" t="s">
        <v>296</v>
      </c>
      <c r="D4" s="107" t="s">
        <v>38</v>
      </c>
    </row>
    <row r="5" spans="1:4" ht="16" x14ac:dyDescent="0.2">
      <c r="A5" s="115">
        <v>3</v>
      </c>
      <c r="B5" s="108" t="s">
        <v>3</v>
      </c>
      <c r="C5" s="239" t="s">
        <v>297</v>
      </c>
      <c r="D5" s="107" t="s">
        <v>38</v>
      </c>
    </row>
    <row r="6" spans="1:4" ht="16" x14ac:dyDescent="0.2">
      <c r="A6" s="115">
        <v>4</v>
      </c>
      <c r="B6" s="108" t="s">
        <v>4</v>
      </c>
      <c r="C6" s="122" t="s">
        <v>298</v>
      </c>
      <c r="D6" s="107" t="s">
        <v>38</v>
      </c>
    </row>
    <row r="7" spans="1:4" ht="16" x14ac:dyDescent="0.2">
      <c r="A7" s="115">
        <v>5</v>
      </c>
      <c r="B7" s="126" t="s">
        <v>6</v>
      </c>
      <c r="C7" s="125" t="s">
        <v>299</v>
      </c>
      <c r="D7" s="109" t="s">
        <v>38</v>
      </c>
    </row>
    <row r="8" spans="1:4" ht="17" thickBot="1" x14ac:dyDescent="0.25">
      <c r="A8" s="116">
        <v>6</v>
      </c>
      <c r="B8" s="127" t="s">
        <v>5</v>
      </c>
      <c r="C8" s="123" t="s">
        <v>300</v>
      </c>
      <c r="D8" s="110" t="s">
        <v>38</v>
      </c>
    </row>
    <row r="9" spans="1:4" ht="16" x14ac:dyDescent="0.2">
      <c r="A9" s="117">
        <v>7</v>
      </c>
      <c r="B9" s="128" t="s">
        <v>7</v>
      </c>
      <c r="C9" s="237" t="s">
        <v>301</v>
      </c>
      <c r="D9" s="103" t="s">
        <v>38</v>
      </c>
    </row>
    <row r="10" spans="1:4" ht="16" x14ac:dyDescent="0.2">
      <c r="A10" s="118">
        <v>8</v>
      </c>
      <c r="B10" s="129" t="s">
        <v>9</v>
      </c>
      <c r="C10" s="124" t="s">
        <v>302</v>
      </c>
      <c r="D10" s="111" t="s">
        <v>38</v>
      </c>
    </row>
    <row r="11" spans="1:4" ht="16" x14ac:dyDescent="0.2">
      <c r="A11" s="118">
        <v>9</v>
      </c>
      <c r="B11" s="129" t="s">
        <v>8</v>
      </c>
      <c r="C11" s="193" t="s">
        <v>303</v>
      </c>
      <c r="D11" s="111" t="s">
        <v>38</v>
      </c>
    </row>
    <row r="12" spans="1:4" ht="16" x14ac:dyDescent="0.2">
      <c r="A12" s="118">
        <v>10</v>
      </c>
      <c r="B12" s="129" t="s">
        <v>13</v>
      </c>
      <c r="C12" s="124" t="s">
        <v>304</v>
      </c>
      <c r="D12" s="111" t="s">
        <v>38</v>
      </c>
    </row>
    <row r="13" spans="1:4" ht="16" x14ac:dyDescent="0.2">
      <c r="A13" s="118">
        <v>11</v>
      </c>
      <c r="B13" s="130" t="s">
        <v>110</v>
      </c>
      <c r="C13" s="124" t="s">
        <v>305</v>
      </c>
      <c r="D13" s="111" t="s">
        <v>38</v>
      </c>
    </row>
    <row r="14" spans="1:4" ht="17" thickBot="1" x14ac:dyDescent="0.25">
      <c r="A14" s="119">
        <v>12</v>
      </c>
      <c r="B14" s="131" t="s">
        <v>111</v>
      </c>
      <c r="C14" s="196" t="s">
        <v>306</v>
      </c>
      <c r="D14" s="104" t="s">
        <v>38</v>
      </c>
    </row>
    <row r="15" spans="1:4" ht="16" x14ac:dyDescent="0.2">
      <c r="A15" s="120">
        <v>13</v>
      </c>
      <c r="B15" s="132" t="s">
        <v>103</v>
      </c>
      <c r="C15" s="239" t="s">
        <v>307</v>
      </c>
      <c r="D15" s="112" t="s">
        <v>38</v>
      </c>
    </row>
    <row r="16" spans="1:4" ht="16" x14ac:dyDescent="0.2">
      <c r="A16" s="115">
        <v>14</v>
      </c>
      <c r="B16" s="133" t="s">
        <v>120</v>
      </c>
      <c r="C16" s="125" t="s">
        <v>308</v>
      </c>
      <c r="D16" s="107" t="s">
        <v>38</v>
      </c>
    </row>
    <row r="17" spans="1:4" ht="15" customHeight="1" x14ac:dyDescent="0.2">
      <c r="A17" s="115">
        <v>15</v>
      </c>
      <c r="B17" s="133" t="s">
        <v>121</v>
      </c>
      <c r="C17" s="206" t="s">
        <v>309</v>
      </c>
      <c r="D17" s="107" t="s">
        <v>38</v>
      </c>
    </row>
    <row r="18" spans="1:4" ht="16" x14ac:dyDescent="0.2">
      <c r="A18" s="115">
        <v>16</v>
      </c>
      <c r="B18" s="134" t="s">
        <v>143</v>
      </c>
      <c r="C18" s="125" t="s">
        <v>310</v>
      </c>
      <c r="D18" s="107" t="s">
        <v>38</v>
      </c>
    </row>
    <row r="19" spans="1:4" ht="16" x14ac:dyDescent="0.2">
      <c r="A19" s="115">
        <v>17</v>
      </c>
      <c r="B19" s="134" t="s">
        <v>21</v>
      </c>
      <c r="C19" s="125" t="s">
        <v>311</v>
      </c>
      <c r="D19" s="107" t="s">
        <v>38</v>
      </c>
    </row>
    <row r="20" spans="1:4" ht="16" x14ac:dyDescent="0.2">
      <c r="A20" s="136">
        <v>18</v>
      </c>
      <c r="B20" s="134" t="s">
        <v>168</v>
      </c>
      <c r="C20" s="137" t="s">
        <v>312</v>
      </c>
      <c r="D20" s="138" t="s">
        <v>38</v>
      </c>
    </row>
    <row r="21" spans="1:4" ht="17" thickBot="1" x14ac:dyDescent="0.25">
      <c r="A21" s="139">
        <v>19</v>
      </c>
      <c r="B21" s="140" t="s">
        <v>22</v>
      </c>
      <c r="C21" s="141"/>
      <c r="D21" s="142" t="s">
        <v>38</v>
      </c>
    </row>
    <row r="22" spans="1:4" ht="16" thickBot="1" x14ac:dyDescent="0.25"/>
    <row r="23" spans="1:4" ht="16" thickBot="1" x14ac:dyDescent="0.25">
      <c r="B23" s="288" t="s">
        <v>89</v>
      </c>
      <c r="C23" s="289"/>
      <c r="D23" s="198" t="s">
        <v>188</v>
      </c>
    </row>
    <row r="24" spans="1:4" ht="51" customHeight="1" x14ac:dyDescent="0.2">
      <c r="B24" s="290" t="s">
        <v>11</v>
      </c>
      <c r="C24" s="199" t="s">
        <v>90</v>
      </c>
      <c r="D24" s="298" t="s">
        <v>189</v>
      </c>
    </row>
    <row r="25" spans="1:4" ht="48" customHeight="1" x14ac:dyDescent="0.2">
      <c r="B25" s="291"/>
      <c r="C25" s="200" t="s">
        <v>187</v>
      </c>
      <c r="D25" s="299"/>
    </row>
    <row r="26" spans="1:4" x14ac:dyDescent="0.2">
      <c r="B26" s="291"/>
      <c r="C26" s="200" t="s">
        <v>122</v>
      </c>
      <c r="D26" s="299"/>
    </row>
    <row r="27" spans="1:4" x14ac:dyDescent="0.2">
      <c r="B27" s="291"/>
      <c r="C27" s="200" t="s">
        <v>123</v>
      </c>
      <c r="D27" s="299"/>
    </row>
    <row r="28" spans="1:4" x14ac:dyDescent="0.2">
      <c r="B28" s="292"/>
      <c r="C28" s="201" t="s">
        <v>147</v>
      </c>
      <c r="D28" s="299"/>
    </row>
    <row r="29" spans="1:4" x14ac:dyDescent="0.2">
      <c r="B29" s="292"/>
      <c r="C29" s="201" t="s">
        <v>149</v>
      </c>
      <c r="D29" s="299"/>
    </row>
    <row r="30" spans="1:4" x14ac:dyDescent="0.2">
      <c r="B30" s="292"/>
      <c r="C30" s="124" t="s">
        <v>236</v>
      </c>
      <c r="D30" s="299"/>
    </row>
    <row r="31" spans="1:4" x14ac:dyDescent="0.2">
      <c r="B31" s="292"/>
      <c r="C31" s="201" t="s">
        <v>148</v>
      </c>
      <c r="D31" s="300"/>
    </row>
    <row r="32" spans="1:4" ht="16" thickBot="1" x14ac:dyDescent="0.25">
      <c r="B32" s="293"/>
      <c r="C32" s="202" t="s">
        <v>235</v>
      </c>
      <c r="D32" s="204"/>
    </row>
    <row r="33" spans="2:4" ht="33" thickBot="1" x14ac:dyDescent="0.25">
      <c r="B33" s="102" t="s">
        <v>129</v>
      </c>
      <c r="C33" s="77" t="s">
        <v>245</v>
      </c>
      <c r="D33" s="203" t="s">
        <v>190</v>
      </c>
    </row>
    <row r="34" spans="2:4" ht="32" x14ac:dyDescent="0.2">
      <c r="B34" s="295" t="s">
        <v>93</v>
      </c>
      <c r="C34" s="207" t="s">
        <v>91</v>
      </c>
      <c r="D34" s="192" t="s">
        <v>195</v>
      </c>
    </row>
    <row r="35" spans="2:4" ht="32" x14ac:dyDescent="0.2">
      <c r="B35" s="296"/>
      <c r="C35" s="208" t="s">
        <v>130</v>
      </c>
      <c r="D35" s="192" t="s">
        <v>194</v>
      </c>
    </row>
    <row r="36" spans="2:4" ht="48" x14ac:dyDescent="0.2">
      <c r="B36" s="296"/>
      <c r="C36" s="208" t="s">
        <v>131</v>
      </c>
      <c r="D36" s="192" t="s">
        <v>237</v>
      </c>
    </row>
    <row r="37" spans="2:4" ht="97" thickBot="1" x14ac:dyDescent="0.25">
      <c r="B37" s="296"/>
      <c r="C37" s="77" t="s">
        <v>269</v>
      </c>
      <c r="D37" s="205" t="s">
        <v>234</v>
      </c>
    </row>
    <row r="38" spans="2:4" ht="48" x14ac:dyDescent="0.2">
      <c r="B38" s="296"/>
      <c r="C38" s="209" t="s">
        <v>186</v>
      </c>
      <c r="D38" s="192" t="s">
        <v>193</v>
      </c>
    </row>
    <row r="39" spans="2:4" ht="32" x14ac:dyDescent="0.2">
      <c r="B39" s="296"/>
      <c r="C39" s="210" t="s">
        <v>228</v>
      </c>
      <c r="D39" s="192" t="s">
        <v>233</v>
      </c>
    </row>
    <row r="40" spans="2:4" ht="48" x14ac:dyDescent="0.2">
      <c r="B40" s="296"/>
      <c r="C40" s="211" t="s">
        <v>173</v>
      </c>
      <c r="D40" s="192" t="s">
        <v>192</v>
      </c>
    </row>
    <row r="41" spans="2:4" ht="113" thickBot="1" x14ac:dyDescent="0.25">
      <c r="B41" s="296"/>
      <c r="C41" s="212" t="s">
        <v>318</v>
      </c>
      <c r="D41" s="205" t="s">
        <v>238</v>
      </c>
    </row>
    <row r="42" spans="2:4" ht="32" x14ac:dyDescent="0.2">
      <c r="B42" s="296"/>
      <c r="C42" s="209" t="s">
        <v>261</v>
      </c>
      <c r="D42" s="192" t="s">
        <v>191</v>
      </c>
    </row>
    <row r="43" spans="2:4" ht="97" thickBot="1" x14ac:dyDescent="0.25">
      <c r="B43" s="297"/>
      <c r="C43" s="213" t="s">
        <v>92</v>
      </c>
      <c r="D43" s="205" t="s">
        <v>232</v>
      </c>
    </row>
    <row r="44" spans="2:4" ht="16" thickBot="1" x14ac:dyDescent="0.25"/>
    <row r="45" spans="2:4" ht="16" thickBot="1" x14ac:dyDescent="0.25">
      <c r="B45" s="288" t="s">
        <v>114</v>
      </c>
      <c r="C45" s="289"/>
      <c r="D45" s="294"/>
    </row>
    <row r="46" spans="2:4" x14ac:dyDescent="0.2">
      <c r="B46" s="234">
        <v>1</v>
      </c>
      <c r="C46" s="124" t="s">
        <v>313</v>
      </c>
      <c r="D46" s="231" t="s">
        <v>314</v>
      </c>
    </row>
    <row r="47" spans="2:4" x14ac:dyDescent="0.2">
      <c r="B47" s="247">
        <v>2</v>
      </c>
      <c r="C47" s="124" t="s">
        <v>315</v>
      </c>
      <c r="D47" s="231" t="s">
        <v>316</v>
      </c>
    </row>
    <row r="48" spans="2:4" x14ac:dyDescent="0.2">
      <c r="B48" s="235">
        <v>3</v>
      </c>
      <c r="C48" s="124" t="s">
        <v>172</v>
      </c>
      <c r="D48" s="231" t="s">
        <v>98</v>
      </c>
    </row>
    <row r="49" spans="2:4" x14ac:dyDescent="0.2">
      <c r="B49" s="235">
        <v>4</v>
      </c>
      <c r="C49" s="124" t="s">
        <v>94</v>
      </c>
      <c r="D49" s="231" t="s">
        <v>101</v>
      </c>
    </row>
    <row r="50" spans="2:4" x14ac:dyDescent="0.2">
      <c r="B50" s="235">
        <v>5</v>
      </c>
      <c r="C50" s="124" t="s">
        <v>95</v>
      </c>
      <c r="D50" s="231" t="s">
        <v>100</v>
      </c>
    </row>
    <row r="51" spans="2:4" x14ac:dyDescent="0.2">
      <c r="B51" s="235">
        <v>6</v>
      </c>
      <c r="C51" s="124" t="s">
        <v>96</v>
      </c>
      <c r="D51" s="231" t="s">
        <v>99</v>
      </c>
    </row>
    <row r="52" spans="2:4" x14ac:dyDescent="0.2">
      <c r="B52" s="235">
        <v>7</v>
      </c>
      <c r="C52" s="124" t="s">
        <v>218</v>
      </c>
      <c r="D52" s="232" t="s">
        <v>239</v>
      </c>
    </row>
    <row r="53" spans="2:4" ht="16" thickBot="1" x14ac:dyDescent="0.25">
      <c r="B53" s="236">
        <v>8</v>
      </c>
      <c r="C53" s="196" t="s">
        <v>97</v>
      </c>
      <c r="D53" s="233" t="s">
        <v>317</v>
      </c>
    </row>
    <row r="55" spans="2:4" x14ac:dyDescent="0.2">
      <c r="B55" s="282" t="s">
        <v>133</v>
      </c>
      <c r="C55" s="282"/>
    </row>
    <row r="56" spans="2:4" x14ac:dyDescent="0.2">
      <c r="B56" s="143">
        <v>1</v>
      </c>
      <c r="C56" s="147" t="s">
        <v>134</v>
      </c>
    </row>
    <row r="57" spans="2:4" x14ac:dyDescent="0.2">
      <c r="B57" s="143">
        <v>2</v>
      </c>
      <c r="C57" s="147" t="s">
        <v>135</v>
      </c>
    </row>
    <row r="58" spans="2:4" x14ac:dyDescent="0.2">
      <c r="B58" s="143">
        <v>3</v>
      </c>
      <c r="C58" s="147" t="s">
        <v>136</v>
      </c>
    </row>
    <row r="59" spans="2:4" ht="16" thickBot="1" x14ac:dyDescent="0.25"/>
    <row r="60" spans="2:4" ht="20" x14ac:dyDescent="0.25">
      <c r="B60" s="261" t="s">
        <v>196</v>
      </c>
      <c r="C60" s="262"/>
      <c r="D60" s="263"/>
    </row>
    <row r="61" spans="2:4" x14ac:dyDescent="0.2">
      <c r="B61" s="264" t="s">
        <v>225</v>
      </c>
      <c r="C61" s="265"/>
      <c r="D61" s="266"/>
    </row>
    <row r="62" spans="2:4" x14ac:dyDescent="0.2">
      <c r="B62" s="264" t="s">
        <v>197</v>
      </c>
      <c r="C62" s="265"/>
      <c r="D62" s="266"/>
    </row>
    <row r="63" spans="2:4" x14ac:dyDescent="0.2">
      <c r="B63" s="264" t="s">
        <v>198</v>
      </c>
      <c r="C63" s="265"/>
      <c r="D63" s="266"/>
    </row>
    <row r="64" spans="2:4" x14ac:dyDescent="0.2">
      <c r="B64" s="264" t="s">
        <v>199</v>
      </c>
      <c r="C64" s="265"/>
      <c r="D64" s="266"/>
    </row>
    <row r="65" spans="2:4" x14ac:dyDescent="0.2">
      <c r="B65" s="264" t="s">
        <v>200</v>
      </c>
      <c r="C65" s="265"/>
      <c r="D65" s="266"/>
    </row>
    <row r="66" spans="2:4" x14ac:dyDescent="0.2">
      <c r="B66" s="264" t="s">
        <v>201</v>
      </c>
      <c r="C66" s="265"/>
      <c r="D66" s="266"/>
    </row>
    <row r="67" spans="2:4" x14ac:dyDescent="0.2">
      <c r="B67" s="264" t="s">
        <v>202</v>
      </c>
      <c r="C67" s="265"/>
      <c r="D67" s="266"/>
    </row>
    <row r="68" spans="2:4" x14ac:dyDescent="0.2">
      <c r="B68" s="264" t="s">
        <v>203</v>
      </c>
      <c r="C68" s="265"/>
      <c r="D68" s="266"/>
    </row>
    <row r="69" spans="2:4" ht="37" customHeight="1" x14ac:dyDescent="0.2">
      <c r="B69" s="267" t="s">
        <v>204</v>
      </c>
      <c r="C69" s="268"/>
      <c r="D69" s="269"/>
    </row>
    <row r="70" spans="2:4" ht="148" customHeight="1" thickBot="1" x14ac:dyDescent="0.25">
      <c r="B70" s="273" t="s">
        <v>205</v>
      </c>
      <c r="C70" s="274"/>
      <c r="D70" s="275"/>
    </row>
    <row r="71" spans="2:4" ht="16" thickBot="1" x14ac:dyDescent="0.25"/>
    <row r="72" spans="2:4" ht="20" x14ac:dyDescent="0.25">
      <c r="B72" s="276" t="s">
        <v>206</v>
      </c>
      <c r="C72" s="277"/>
      <c r="D72" s="278"/>
    </row>
    <row r="73" spans="2:4" x14ac:dyDescent="0.2">
      <c r="B73" s="279" t="s">
        <v>223</v>
      </c>
      <c r="C73" s="280"/>
      <c r="D73" s="281"/>
    </row>
    <row r="74" spans="2:4" x14ac:dyDescent="0.2">
      <c r="B74" s="279" t="s">
        <v>207</v>
      </c>
      <c r="C74" s="280"/>
      <c r="D74" s="281"/>
    </row>
    <row r="75" spans="2:4" x14ac:dyDescent="0.2">
      <c r="B75" s="279" t="s">
        <v>222</v>
      </c>
      <c r="C75" s="280"/>
      <c r="D75" s="281"/>
    </row>
    <row r="76" spans="2:4" x14ac:dyDescent="0.2">
      <c r="B76" s="279" t="s">
        <v>224</v>
      </c>
      <c r="C76" s="280"/>
      <c r="D76" s="281"/>
    </row>
    <row r="77" spans="2:4" x14ac:dyDescent="0.2">
      <c r="B77" s="279" t="s">
        <v>208</v>
      </c>
      <c r="C77" s="280"/>
      <c r="D77" s="281"/>
    </row>
    <row r="78" spans="2:4" x14ac:dyDescent="0.2">
      <c r="B78" s="279" t="s">
        <v>209</v>
      </c>
      <c r="C78" s="280"/>
      <c r="D78" s="281"/>
    </row>
    <row r="79" spans="2:4" x14ac:dyDescent="0.2">
      <c r="B79" s="279" t="s">
        <v>210</v>
      </c>
      <c r="C79" s="280"/>
      <c r="D79" s="281"/>
    </row>
    <row r="80" spans="2:4" ht="16" thickBot="1" x14ac:dyDescent="0.25">
      <c r="B80" s="270" t="s">
        <v>211</v>
      </c>
      <c r="C80" s="271"/>
      <c r="D80" s="272"/>
    </row>
    <row r="81" spans="2:3" x14ac:dyDescent="0.2">
      <c r="B81" s="193"/>
    </row>
    <row r="90" spans="2:3" x14ac:dyDescent="0.2">
      <c r="C90" s="238"/>
    </row>
    <row r="91" spans="2:3" x14ac:dyDescent="0.2">
      <c r="C91" s="238"/>
    </row>
    <row r="94" spans="2:3" x14ac:dyDescent="0.2">
      <c r="C94" s="238"/>
    </row>
  </sheetData>
  <mergeCells count="28">
    <mergeCell ref="B55:C55"/>
    <mergeCell ref="A1:D1"/>
    <mergeCell ref="C2:D2"/>
    <mergeCell ref="B23:C23"/>
    <mergeCell ref="B24:B32"/>
    <mergeCell ref="B45:D45"/>
    <mergeCell ref="B34:B43"/>
    <mergeCell ref="D24:D31"/>
    <mergeCell ref="B80:D80"/>
    <mergeCell ref="B70:D70"/>
    <mergeCell ref="B72:D72"/>
    <mergeCell ref="B73:D73"/>
    <mergeCell ref="B74:D74"/>
    <mergeCell ref="B75:D75"/>
    <mergeCell ref="B76:D76"/>
    <mergeCell ref="B77:D77"/>
    <mergeCell ref="B78:D78"/>
    <mergeCell ref="B79:D79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</mergeCells>
  <hyperlinks>
    <hyperlink ref="D51" r:id="rId1" xr:uid="{6C46DEA2-0CF4-0B48-A891-4E4DC84B5645}"/>
    <hyperlink ref="D50" r:id="rId2" xr:uid="{47F02493-D107-F246-AA5D-F96D3C5E390D}"/>
    <hyperlink ref="D49" r:id="rId3" xr:uid="{EF8DF1A4-4975-7241-8215-494FFC449016}"/>
    <hyperlink ref="D52" r:id="rId4" xr:uid="{31D30A01-E84C-E948-B356-A2D721594BAF}"/>
    <hyperlink ref="D48" r:id="rId5" xr:uid="{FBE0724D-8502-1F42-B392-0144348DA417}"/>
    <hyperlink ref="D46" r:id="rId6" xr:uid="{619B2271-8CC2-7545-86F0-D289E0CC5667}"/>
    <hyperlink ref="D47" r:id="rId7" xr:uid="{7D02AC45-FC9F-AA4F-9D7B-BCFA7ED149AB}"/>
    <hyperlink ref="D53" r:id="rId8" xr:uid="{51FFC905-F153-AA46-9053-68759A381318}"/>
  </hyperlinks>
  <pageMargins left="0.75" right="0.75" top="1" bottom="1" header="0.5" footer="0.5"/>
  <pageSetup paperSize="9" orientation="portrait" horizontalDpi="4294967292" verticalDpi="4294967292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V39"/>
  <sheetViews>
    <sheetView topLeftCell="C3" zoomScale="93" zoomScaleNormal="100" zoomScalePageLayoutView="71" workbookViewId="0">
      <selection activeCell="Q30" sqref="Q30:S30"/>
    </sheetView>
  </sheetViews>
  <sheetFormatPr baseColWidth="10" defaultColWidth="8.83203125" defaultRowHeight="15" x14ac:dyDescent="0.2"/>
  <cols>
    <col min="1" max="1" width="15.5" customWidth="1"/>
    <col min="2" max="2" width="13.83203125" customWidth="1"/>
    <col min="3" max="3" width="17.33203125" customWidth="1"/>
    <col min="4" max="4" width="21.83203125" customWidth="1"/>
    <col min="6" max="6" width="10.33203125" customWidth="1"/>
    <col min="7" max="7" width="11" customWidth="1"/>
    <col min="8" max="8" width="9.5" customWidth="1"/>
    <col min="9" max="9" width="11" customWidth="1"/>
    <col min="10" max="10" width="14.5" customWidth="1"/>
    <col min="11" max="11" width="15.33203125" customWidth="1"/>
    <col min="12" max="12" width="14.33203125" customWidth="1"/>
    <col min="13" max="15" width="11.5" customWidth="1"/>
    <col min="16" max="16" width="14" customWidth="1"/>
    <col min="17" max="17" width="10.1640625" customWidth="1"/>
    <col min="18" max="18" width="37.5" customWidth="1"/>
  </cols>
  <sheetData>
    <row r="1" spans="1:19" ht="16" thickBot="1" x14ac:dyDescent="0.25">
      <c r="A1" s="466" t="s">
        <v>334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8"/>
      <c r="Q1" s="447" t="s">
        <v>23</v>
      </c>
      <c r="R1" s="448"/>
      <c r="S1" s="449"/>
    </row>
    <row r="2" spans="1:19" ht="17" thickBot="1" x14ac:dyDescent="0.25">
      <c r="A2" s="477" t="s">
        <v>127</v>
      </c>
      <c r="B2" s="478"/>
      <c r="C2" s="478"/>
      <c r="D2" s="479"/>
      <c r="E2" s="486" t="s">
        <v>150</v>
      </c>
      <c r="F2" s="488" t="s">
        <v>151</v>
      </c>
      <c r="G2" s="490" t="s">
        <v>152</v>
      </c>
      <c r="H2" s="486" t="s">
        <v>153</v>
      </c>
      <c r="I2" s="492" t="s">
        <v>154</v>
      </c>
      <c r="J2" s="381" t="s">
        <v>155</v>
      </c>
      <c r="K2" s="381" t="s">
        <v>156</v>
      </c>
      <c r="L2" s="381" t="s">
        <v>157</v>
      </c>
      <c r="M2" s="475" t="s">
        <v>158</v>
      </c>
      <c r="N2" s="459" t="s">
        <v>65</v>
      </c>
      <c r="O2" s="459" t="s">
        <v>244</v>
      </c>
      <c r="P2" s="461" t="s">
        <v>159</v>
      </c>
      <c r="Q2" s="135" t="s">
        <v>70</v>
      </c>
      <c r="R2" s="286" t="s">
        <v>71</v>
      </c>
      <c r="S2" s="287"/>
    </row>
    <row r="3" spans="1:19" ht="17" thickBot="1" x14ac:dyDescent="0.25">
      <c r="A3" s="480"/>
      <c r="B3" s="481"/>
      <c r="C3" s="481"/>
      <c r="D3" s="482"/>
      <c r="E3" s="487"/>
      <c r="F3" s="489"/>
      <c r="G3" s="491"/>
      <c r="H3" s="487"/>
      <c r="I3" s="493"/>
      <c r="J3" s="382"/>
      <c r="K3" s="382"/>
      <c r="L3" s="382"/>
      <c r="M3" s="476"/>
      <c r="N3" s="460"/>
      <c r="O3" s="460"/>
      <c r="P3" s="462"/>
      <c r="Q3" s="105" t="s">
        <v>1</v>
      </c>
      <c r="R3" s="252" t="s">
        <v>295</v>
      </c>
      <c r="S3" s="106" t="s">
        <v>38</v>
      </c>
    </row>
    <row r="4" spans="1:19" ht="17" thickBot="1" x14ac:dyDescent="0.25">
      <c r="A4" s="483"/>
      <c r="B4" s="484"/>
      <c r="C4" s="484"/>
      <c r="D4" s="485"/>
      <c r="E4" s="167" t="s">
        <v>321</v>
      </c>
      <c r="F4" s="163" t="s">
        <v>322</v>
      </c>
      <c r="G4" s="164" t="s">
        <v>323</v>
      </c>
      <c r="H4" s="163" t="s">
        <v>324</v>
      </c>
      <c r="I4" s="165" t="s">
        <v>325</v>
      </c>
      <c r="J4" s="163" t="s">
        <v>326</v>
      </c>
      <c r="K4" s="163" t="s">
        <v>327</v>
      </c>
      <c r="L4" s="164" t="s">
        <v>328</v>
      </c>
      <c r="M4" s="166" t="s">
        <v>329</v>
      </c>
      <c r="N4" s="163" t="s">
        <v>330</v>
      </c>
      <c r="O4" s="245" t="s">
        <v>331</v>
      </c>
      <c r="P4" s="167" t="s">
        <v>332</v>
      </c>
      <c r="Q4" s="108" t="s">
        <v>2</v>
      </c>
      <c r="R4" s="253" t="s">
        <v>296</v>
      </c>
      <c r="S4" s="107" t="s">
        <v>38</v>
      </c>
    </row>
    <row r="5" spans="1:19" ht="15" customHeight="1" x14ac:dyDescent="0.2">
      <c r="A5" s="417" t="s">
        <v>162</v>
      </c>
      <c r="B5" s="420" t="s">
        <v>163</v>
      </c>
      <c r="C5" s="421"/>
      <c r="D5" s="426" t="s">
        <v>67</v>
      </c>
      <c r="E5" s="387" t="s">
        <v>286</v>
      </c>
      <c r="F5" s="390" t="s">
        <v>287</v>
      </c>
      <c r="G5" s="301" t="s">
        <v>288</v>
      </c>
      <c r="H5" s="322" t="s">
        <v>289</v>
      </c>
      <c r="I5" s="322" t="s">
        <v>290</v>
      </c>
      <c r="J5" s="322" t="s">
        <v>291</v>
      </c>
      <c r="K5" s="322" t="s">
        <v>292</v>
      </c>
      <c r="L5" s="322" t="s">
        <v>337</v>
      </c>
      <c r="M5" s="322" t="s">
        <v>338</v>
      </c>
      <c r="N5" s="340" t="s">
        <v>286</v>
      </c>
      <c r="O5" s="301" t="s">
        <v>287</v>
      </c>
      <c r="P5" s="463"/>
      <c r="Q5" s="108" t="s">
        <v>3</v>
      </c>
      <c r="R5" s="254" t="s">
        <v>297</v>
      </c>
      <c r="S5" s="107" t="s">
        <v>38</v>
      </c>
    </row>
    <row r="6" spans="1:19" ht="16" x14ac:dyDescent="0.2">
      <c r="A6" s="418"/>
      <c r="B6" s="422"/>
      <c r="C6" s="423"/>
      <c r="D6" s="427"/>
      <c r="E6" s="388"/>
      <c r="F6" s="391"/>
      <c r="G6" s="302"/>
      <c r="H6" s="323"/>
      <c r="I6" s="323"/>
      <c r="J6" s="323"/>
      <c r="K6" s="323"/>
      <c r="L6" s="323"/>
      <c r="M6" s="323"/>
      <c r="N6" s="341"/>
      <c r="O6" s="302"/>
      <c r="P6" s="464"/>
      <c r="Q6" s="108" t="s">
        <v>4</v>
      </c>
      <c r="R6" s="253" t="s">
        <v>298</v>
      </c>
      <c r="S6" s="107" t="s">
        <v>38</v>
      </c>
    </row>
    <row r="7" spans="1:19" ht="16" x14ac:dyDescent="0.2">
      <c r="A7" s="418"/>
      <c r="B7" s="422"/>
      <c r="C7" s="423"/>
      <c r="D7" s="427"/>
      <c r="E7" s="388"/>
      <c r="F7" s="391"/>
      <c r="G7" s="302"/>
      <c r="H7" s="323"/>
      <c r="I7" s="323"/>
      <c r="J7" s="323"/>
      <c r="K7" s="323"/>
      <c r="L7" s="323"/>
      <c r="M7" s="323"/>
      <c r="N7" s="341"/>
      <c r="O7" s="302"/>
      <c r="P7" s="464"/>
      <c r="Q7" s="126" t="s">
        <v>6</v>
      </c>
      <c r="R7" s="206" t="s">
        <v>299</v>
      </c>
      <c r="S7" s="109" t="s">
        <v>83</v>
      </c>
    </row>
    <row r="8" spans="1:19" ht="17" thickBot="1" x14ac:dyDescent="0.25">
      <c r="A8" s="418"/>
      <c r="B8" s="422"/>
      <c r="C8" s="423"/>
      <c r="D8" s="427"/>
      <c r="E8" s="388"/>
      <c r="F8" s="391"/>
      <c r="G8" s="302"/>
      <c r="H8" s="323"/>
      <c r="I8" s="323"/>
      <c r="J8" s="323"/>
      <c r="K8" s="323"/>
      <c r="L8" s="323"/>
      <c r="M8" s="323"/>
      <c r="N8" s="341"/>
      <c r="O8" s="302"/>
      <c r="P8" s="464"/>
      <c r="Q8" s="127" t="s">
        <v>5</v>
      </c>
      <c r="R8" s="255" t="s">
        <v>300</v>
      </c>
      <c r="S8" s="110" t="s">
        <v>83</v>
      </c>
    </row>
    <row r="9" spans="1:19" ht="17" thickBot="1" x14ac:dyDescent="0.25">
      <c r="A9" s="419"/>
      <c r="B9" s="424"/>
      <c r="C9" s="425"/>
      <c r="D9" s="428"/>
      <c r="E9" s="389"/>
      <c r="F9" s="392"/>
      <c r="G9" s="303"/>
      <c r="H9" s="324"/>
      <c r="I9" s="324"/>
      <c r="J9" s="324"/>
      <c r="K9" s="324"/>
      <c r="L9" s="324"/>
      <c r="M9" s="324"/>
      <c r="N9" s="342"/>
      <c r="O9" s="303"/>
      <c r="P9" s="464"/>
      <c r="Q9" s="128" t="s">
        <v>7</v>
      </c>
      <c r="R9" s="256" t="s">
        <v>301</v>
      </c>
      <c r="S9" s="103" t="s">
        <v>38</v>
      </c>
    </row>
    <row r="10" spans="1:19" ht="16" x14ac:dyDescent="0.2">
      <c r="A10" s="393" t="s">
        <v>11</v>
      </c>
      <c r="B10" s="429" t="s">
        <v>34</v>
      </c>
      <c r="C10" s="430"/>
      <c r="D10" s="443" t="s">
        <v>67</v>
      </c>
      <c r="E10" s="383" t="s">
        <v>137</v>
      </c>
      <c r="F10" s="385" t="s">
        <v>138</v>
      </c>
      <c r="G10" s="304" t="s">
        <v>139</v>
      </c>
      <c r="H10" s="325" t="s">
        <v>160</v>
      </c>
      <c r="I10" s="325" t="s">
        <v>293</v>
      </c>
      <c r="J10" s="325" t="s">
        <v>294</v>
      </c>
      <c r="K10" s="325" t="s">
        <v>336</v>
      </c>
      <c r="L10" s="325" t="s">
        <v>140</v>
      </c>
      <c r="M10" s="325" t="s">
        <v>141</v>
      </c>
      <c r="N10" s="343" t="s">
        <v>137</v>
      </c>
      <c r="O10" s="304" t="s">
        <v>138</v>
      </c>
      <c r="P10" s="464"/>
      <c r="Q10" s="129" t="s">
        <v>9</v>
      </c>
      <c r="R10" s="257" t="s">
        <v>302</v>
      </c>
      <c r="S10" s="111" t="s">
        <v>38</v>
      </c>
    </row>
    <row r="11" spans="1:19" ht="16" x14ac:dyDescent="0.2">
      <c r="A11" s="394"/>
      <c r="B11" s="431"/>
      <c r="C11" s="432"/>
      <c r="D11" s="444"/>
      <c r="E11" s="365"/>
      <c r="F11" s="368"/>
      <c r="G11" s="305"/>
      <c r="H11" s="326"/>
      <c r="I11" s="326"/>
      <c r="J11" s="326"/>
      <c r="K11" s="326"/>
      <c r="L11" s="326"/>
      <c r="M11" s="326"/>
      <c r="N11" s="344"/>
      <c r="O11" s="305"/>
      <c r="P11" s="464"/>
      <c r="Q11" s="129" t="s">
        <v>8</v>
      </c>
      <c r="R11" s="258" t="s">
        <v>303</v>
      </c>
      <c r="S11" s="111" t="s">
        <v>38</v>
      </c>
    </row>
    <row r="12" spans="1:19" ht="16" x14ac:dyDescent="0.2">
      <c r="A12" s="394"/>
      <c r="B12" s="431"/>
      <c r="C12" s="432"/>
      <c r="D12" s="444"/>
      <c r="E12" s="365"/>
      <c r="F12" s="368"/>
      <c r="G12" s="305"/>
      <c r="H12" s="326"/>
      <c r="I12" s="326"/>
      <c r="J12" s="326"/>
      <c r="K12" s="326"/>
      <c r="L12" s="326"/>
      <c r="M12" s="326"/>
      <c r="N12" s="344"/>
      <c r="O12" s="305"/>
      <c r="P12" s="464"/>
      <c r="Q12" s="129" t="s">
        <v>13</v>
      </c>
      <c r="R12" s="257" t="s">
        <v>304</v>
      </c>
      <c r="S12" s="111" t="s">
        <v>38</v>
      </c>
    </row>
    <row r="13" spans="1:19" ht="17" thickBot="1" x14ac:dyDescent="0.25">
      <c r="A13" s="394"/>
      <c r="B13" s="431"/>
      <c r="C13" s="432"/>
      <c r="D13" s="444"/>
      <c r="E13" s="384"/>
      <c r="F13" s="386"/>
      <c r="G13" s="306"/>
      <c r="H13" s="327"/>
      <c r="I13" s="327"/>
      <c r="J13" s="327"/>
      <c r="K13" s="327"/>
      <c r="L13" s="327"/>
      <c r="M13" s="327"/>
      <c r="N13" s="345"/>
      <c r="O13" s="306"/>
      <c r="P13" s="464"/>
      <c r="Q13" s="130" t="s">
        <v>110</v>
      </c>
      <c r="R13" s="257" t="s">
        <v>305</v>
      </c>
      <c r="S13" s="111" t="s">
        <v>38</v>
      </c>
    </row>
    <row r="14" spans="1:19" ht="17" thickBot="1" x14ac:dyDescent="0.25">
      <c r="A14" s="394"/>
      <c r="B14" s="437" t="s">
        <v>161</v>
      </c>
      <c r="C14" s="438"/>
      <c r="D14" s="445" t="s">
        <v>67</v>
      </c>
      <c r="E14" s="373" t="s">
        <v>138</v>
      </c>
      <c r="F14" s="374" t="s">
        <v>139</v>
      </c>
      <c r="G14" s="307" t="s">
        <v>160</v>
      </c>
      <c r="H14" s="328" t="s">
        <v>293</v>
      </c>
      <c r="I14" s="328" t="s">
        <v>294</v>
      </c>
      <c r="J14" s="328" t="s">
        <v>336</v>
      </c>
      <c r="K14" s="328" t="s">
        <v>140</v>
      </c>
      <c r="L14" s="328" t="s">
        <v>141</v>
      </c>
      <c r="M14" s="328" t="s">
        <v>137</v>
      </c>
      <c r="N14" s="346" t="s">
        <v>138</v>
      </c>
      <c r="O14" s="307" t="s">
        <v>139</v>
      </c>
      <c r="P14" s="464"/>
      <c r="Q14" s="131" t="s">
        <v>111</v>
      </c>
      <c r="R14" s="259" t="s">
        <v>306</v>
      </c>
      <c r="S14" s="104" t="s">
        <v>38</v>
      </c>
    </row>
    <row r="15" spans="1:19" ht="16" x14ac:dyDescent="0.2">
      <c r="A15" s="394"/>
      <c r="B15" s="439"/>
      <c r="C15" s="440"/>
      <c r="D15" s="433"/>
      <c r="E15" s="359"/>
      <c r="F15" s="362"/>
      <c r="G15" s="308"/>
      <c r="H15" s="329"/>
      <c r="I15" s="329"/>
      <c r="J15" s="329"/>
      <c r="K15" s="329"/>
      <c r="L15" s="329"/>
      <c r="M15" s="329"/>
      <c r="N15" s="347"/>
      <c r="O15" s="308"/>
      <c r="P15" s="464"/>
      <c r="Q15" s="132" t="s">
        <v>103</v>
      </c>
      <c r="R15" s="254" t="s">
        <v>307</v>
      </c>
      <c r="S15" s="112" t="s">
        <v>38</v>
      </c>
    </row>
    <row r="16" spans="1:19" ht="16" x14ac:dyDescent="0.2">
      <c r="A16" s="394"/>
      <c r="B16" s="439"/>
      <c r="C16" s="440"/>
      <c r="D16" s="433"/>
      <c r="E16" s="359"/>
      <c r="F16" s="362"/>
      <c r="G16" s="308"/>
      <c r="H16" s="329"/>
      <c r="I16" s="329"/>
      <c r="J16" s="329"/>
      <c r="K16" s="329"/>
      <c r="L16" s="329"/>
      <c r="M16" s="329"/>
      <c r="N16" s="347"/>
      <c r="O16" s="308"/>
      <c r="P16" s="464"/>
      <c r="Q16" s="133" t="s">
        <v>120</v>
      </c>
      <c r="R16" s="206" t="s">
        <v>308</v>
      </c>
      <c r="S16" s="107" t="s">
        <v>38</v>
      </c>
    </row>
    <row r="17" spans="1:19" ht="17" thickBot="1" x14ac:dyDescent="0.25">
      <c r="A17" s="394"/>
      <c r="B17" s="441"/>
      <c r="C17" s="442"/>
      <c r="D17" s="434"/>
      <c r="E17" s="360"/>
      <c r="F17" s="363"/>
      <c r="G17" s="309"/>
      <c r="H17" s="330"/>
      <c r="I17" s="330"/>
      <c r="J17" s="330"/>
      <c r="K17" s="330"/>
      <c r="L17" s="330"/>
      <c r="M17" s="330"/>
      <c r="N17" s="348"/>
      <c r="O17" s="309"/>
      <c r="P17" s="464"/>
      <c r="Q17" s="133" t="s">
        <v>121</v>
      </c>
      <c r="R17" s="206" t="s">
        <v>309</v>
      </c>
      <c r="S17" s="107" t="s">
        <v>38</v>
      </c>
    </row>
    <row r="18" spans="1:19" x14ac:dyDescent="0.2">
      <c r="A18" s="394"/>
      <c r="B18" s="431" t="s">
        <v>0</v>
      </c>
      <c r="C18" s="432"/>
      <c r="D18" s="444" t="s">
        <v>67</v>
      </c>
      <c r="E18" s="364" t="s">
        <v>290</v>
      </c>
      <c r="F18" s="367" t="s">
        <v>291</v>
      </c>
      <c r="G18" s="310" t="s">
        <v>292</v>
      </c>
      <c r="H18" s="325" t="s">
        <v>337</v>
      </c>
      <c r="I18" s="370" t="s">
        <v>338</v>
      </c>
      <c r="J18" s="370" t="s">
        <v>286</v>
      </c>
      <c r="K18" s="370" t="s">
        <v>287</v>
      </c>
      <c r="L18" s="325" t="s">
        <v>288</v>
      </c>
      <c r="M18" s="325" t="s">
        <v>289</v>
      </c>
      <c r="N18" s="343" t="s">
        <v>290</v>
      </c>
      <c r="O18" s="310" t="s">
        <v>291</v>
      </c>
      <c r="P18" s="464"/>
      <c r="Q18" s="151" t="s">
        <v>143</v>
      </c>
      <c r="R18" s="206" t="s">
        <v>310</v>
      </c>
      <c r="S18" s="151" t="s">
        <v>38</v>
      </c>
    </row>
    <row r="19" spans="1:19" x14ac:dyDescent="0.2">
      <c r="A19" s="394"/>
      <c r="B19" s="431"/>
      <c r="C19" s="432"/>
      <c r="D19" s="444"/>
      <c r="E19" s="365"/>
      <c r="F19" s="368"/>
      <c r="G19" s="305"/>
      <c r="H19" s="326"/>
      <c r="I19" s="371"/>
      <c r="J19" s="371"/>
      <c r="K19" s="371"/>
      <c r="L19" s="326"/>
      <c r="M19" s="326"/>
      <c r="N19" s="344"/>
      <c r="O19" s="305"/>
      <c r="P19" s="464"/>
      <c r="Q19" s="151" t="s">
        <v>21</v>
      </c>
      <c r="R19" s="206" t="s">
        <v>311</v>
      </c>
      <c r="S19" s="151" t="s">
        <v>38</v>
      </c>
    </row>
    <row r="20" spans="1:19" x14ac:dyDescent="0.2">
      <c r="A20" s="394"/>
      <c r="B20" s="431"/>
      <c r="C20" s="432"/>
      <c r="D20" s="444"/>
      <c r="E20" s="365"/>
      <c r="F20" s="368"/>
      <c r="G20" s="305"/>
      <c r="H20" s="326"/>
      <c r="I20" s="371"/>
      <c r="J20" s="371"/>
      <c r="K20" s="371"/>
      <c r="L20" s="326"/>
      <c r="M20" s="326"/>
      <c r="N20" s="344"/>
      <c r="O20" s="305"/>
      <c r="P20" s="464"/>
      <c r="Q20" s="151" t="s">
        <v>168</v>
      </c>
      <c r="R20" s="260" t="s">
        <v>312</v>
      </c>
      <c r="S20" s="151" t="s">
        <v>38</v>
      </c>
    </row>
    <row r="21" spans="1:19" ht="16" thickBot="1" x14ac:dyDescent="0.25">
      <c r="A21" s="394"/>
      <c r="B21" s="431"/>
      <c r="C21" s="432"/>
      <c r="D21" s="444"/>
      <c r="E21" s="365"/>
      <c r="F21" s="368"/>
      <c r="G21" s="305"/>
      <c r="H21" s="326"/>
      <c r="I21" s="371"/>
      <c r="J21" s="371"/>
      <c r="K21" s="371"/>
      <c r="L21" s="326"/>
      <c r="M21" s="326"/>
      <c r="N21" s="344"/>
      <c r="O21" s="305"/>
      <c r="P21" s="464"/>
      <c r="Q21" s="158" t="s">
        <v>22</v>
      </c>
      <c r="R21" s="742"/>
      <c r="S21" s="158" t="s">
        <v>38</v>
      </c>
    </row>
    <row r="22" spans="1:19" ht="16" thickBot="1" x14ac:dyDescent="0.25">
      <c r="A22" s="394"/>
      <c r="B22" s="435"/>
      <c r="C22" s="436"/>
      <c r="D22" s="446"/>
      <c r="E22" s="366"/>
      <c r="F22" s="369"/>
      <c r="G22" s="311"/>
      <c r="H22" s="327"/>
      <c r="I22" s="372"/>
      <c r="J22" s="372"/>
      <c r="K22" s="372"/>
      <c r="L22" s="327"/>
      <c r="M22" s="327"/>
      <c r="N22" s="345"/>
      <c r="O22" s="311"/>
      <c r="P22" s="464"/>
      <c r="Q22" s="450" t="s">
        <v>36</v>
      </c>
      <c r="R22" s="451"/>
      <c r="S22" s="452"/>
    </row>
    <row r="23" spans="1:19" x14ac:dyDescent="0.2">
      <c r="A23" s="394"/>
      <c r="B23" s="396" t="s">
        <v>214</v>
      </c>
      <c r="C23" s="397"/>
      <c r="D23" s="433" t="s">
        <v>67</v>
      </c>
      <c r="E23" s="358" t="s">
        <v>293</v>
      </c>
      <c r="F23" s="361" t="s">
        <v>294</v>
      </c>
      <c r="G23" s="312" t="s">
        <v>336</v>
      </c>
      <c r="H23" s="328" t="s">
        <v>140</v>
      </c>
      <c r="I23" s="337" t="s">
        <v>141</v>
      </c>
      <c r="J23" s="337" t="s">
        <v>137</v>
      </c>
      <c r="K23" s="337" t="s">
        <v>138</v>
      </c>
      <c r="L23" s="328" t="s">
        <v>139</v>
      </c>
      <c r="M23" s="328" t="s">
        <v>160</v>
      </c>
      <c r="N23" s="346" t="s">
        <v>293</v>
      </c>
      <c r="O23" s="312" t="s">
        <v>294</v>
      </c>
      <c r="P23" s="464"/>
      <c r="Q23" s="453" t="s">
        <v>11</v>
      </c>
      <c r="R23" s="454"/>
      <c r="S23" s="55">
        <v>264</v>
      </c>
    </row>
    <row r="24" spans="1:19" x14ac:dyDescent="0.2">
      <c r="A24" s="394"/>
      <c r="B24" s="398"/>
      <c r="C24" s="399"/>
      <c r="D24" s="433"/>
      <c r="E24" s="359"/>
      <c r="F24" s="362"/>
      <c r="G24" s="308"/>
      <c r="H24" s="329"/>
      <c r="I24" s="338"/>
      <c r="J24" s="338"/>
      <c r="K24" s="338"/>
      <c r="L24" s="329"/>
      <c r="M24" s="329"/>
      <c r="N24" s="347"/>
      <c r="O24" s="308"/>
      <c r="P24" s="464"/>
      <c r="Q24" s="455" t="s">
        <v>128</v>
      </c>
      <c r="R24" s="456"/>
      <c r="S24" s="90">
        <v>264</v>
      </c>
    </row>
    <row r="25" spans="1:19" x14ac:dyDescent="0.2">
      <c r="A25" s="394"/>
      <c r="B25" s="398"/>
      <c r="C25" s="399"/>
      <c r="D25" s="433"/>
      <c r="E25" s="359"/>
      <c r="F25" s="362"/>
      <c r="G25" s="308"/>
      <c r="H25" s="329"/>
      <c r="I25" s="338"/>
      <c r="J25" s="338"/>
      <c r="K25" s="338"/>
      <c r="L25" s="329"/>
      <c r="M25" s="329"/>
      <c r="N25" s="347"/>
      <c r="O25" s="308"/>
      <c r="P25" s="464"/>
      <c r="Q25" s="455" t="s">
        <v>40</v>
      </c>
      <c r="R25" s="456"/>
      <c r="S25" s="90">
        <v>52</v>
      </c>
    </row>
    <row r="26" spans="1:19" x14ac:dyDescent="0.2">
      <c r="A26" s="394"/>
      <c r="B26" s="398"/>
      <c r="C26" s="399"/>
      <c r="D26" s="433"/>
      <c r="E26" s="359"/>
      <c r="F26" s="362"/>
      <c r="G26" s="308"/>
      <c r="H26" s="329"/>
      <c r="I26" s="338"/>
      <c r="J26" s="338"/>
      <c r="K26" s="338"/>
      <c r="L26" s="329"/>
      <c r="M26" s="329"/>
      <c r="N26" s="347"/>
      <c r="O26" s="308"/>
      <c r="P26" s="464"/>
      <c r="Q26" s="455" t="s">
        <v>39</v>
      </c>
      <c r="R26" s="456"/>
      <c r="S26" s="90">
        <v>396</v>
      </c>
    </row>
    <row r="27" spans="1:19" ht="16" thickBot="1" x14ac:dyDescent="0.25">
      <c r="A27" s="395"/>
      <c r="B27" s="400"/>
      <c r="C27" s="401"/>
      <c r="D27" s="434"/>
      <c r="E27" s="360"/>
      <c r="F27" s="363"/>
      <c r="G27" s="309"/>
      <c r="H27" s="330"/>
      <c r="I27" s="339"/>
      <c r="J27" s="339"/>
      <c r="K27" s="339"/>
      <c r="L27" s="330"/>
      <c r="M27" s="330"/>
      <c r="N27" s="348"/>
      <c r="O27" s="309"/>
      <c r="P27" s="464"/>
      <c r="Q27" s="457"/>
      <c r="R27" s="458"/>
      <c r="S27" s="90"/>
    </row>
    <row r="28" spans="1:19" ht="29" customHeight="1" thickBot="1" x14ac:dyDescent="0.25">
      <c r="A28" s="414" t="s">
        <v>267</v>
      </c>
      <c r="B28" s="408" t="s">
        <v>170</v>
      </c>
      <c r="C28" s="409"/>
      <c r="D28" s="241" t="s">
        <v>263</v>
      </c>
      <c r="E28" s="349" t="s">
        <v>294</v>
      </c>
      <c r="F28" s="352" t="s">
        <v>336</v>
      </c>
      <c r="G28" s="313" t="s">
        <v>140</v>
      </c>
      <c r="H28" s="331" t="s">
        <v>141</v>
      </c>
      <c r="I28" s="331" t="s">
        <v>137</v>
      </c>
      <c r="J28" s="331" t="s">
        <v>138</v>
      </c>
      <c r="K28" s="331" t="s">
        <v>139</v>
      </c>
      <c r="L28" s="331" t="s">
        <v>160</v>
      </c>
      <c r="M28" s="331" t="s">
        <v>293</v>
      </c>
      <c r="N28" s="355" t="s">
        <v>294</v>
      </c>
      <c r="O28" s="313" t="s">
        <v>140</v>
      </c>
      <c r="P28" s="464"/>
      <c r="Q28" s="743" t="s">
        <v>37</v>
      </c>
      <c r="R28" s="744"/>
      <c r="S28" s="146">
        <f>SUM(S23:S27)</f>
        <v>976</v>
      </c>
    </row>
    <row r="29" spans="1:19" x14ac:dyDescent="0.2">
      <c r="A29" s="415"/>
      <c r="B29" s="410"/>
      <c r="C29" s="411"/>
      <c r="D29" s="149" t="s">
        <v>231</v>
      </c>
      <c r="E29" s="350"/>
      <c r="F29" s="353"/>
      <c r="G29" s="314"/>
      <c r="H29" s="332"/>
      <c r="I29" s="332"/>
      <c r="J29" s="332"/>
      <c r="K29" s="332"/>
      <c r="L29" s="332"/>
      <c r="M29" s="332"/>
      <c r="N29" s="356"/>
      <c r="O29" s="314"/>
      <c r="P29" s="464"/>
      <c r="Q29" s="469" t="s">
        <v>347</v>
      </c>
      <c r="R29" s="470"/>
      <c r="S29" s="471"/>
    </row>
    <row r="30" spans="1:19" ht="16" thickBot="1" x14ac:dyDescent="0.25">
      <c r="A30" s="415"/>
      <c r="B30" s="410"/>
      <c r="C30" s="411"/>
      <c r="D30" s="149" t="s">
        <v>179</v>
      </c>
      <c r="E30" s="350"/>
      <c r="F30" s="353"/>
      <c r="G30" s="314"/>
      <c r="H30" s="332"/>
      <c r="I30" s="332"/>
      <c r="J30" s="332"/>
      <c r="K30" s="332"/>
      <c r="L30" s="332"/>
      <c r="M30" s="332"/>
      <c r="N30" s="356"/>
      <c r="O30" s="314"/>
      <c r="P30" s="464"/>
      <c r="Q30" s="472" t="s">
        <v>339</v>
      </c>
      <c r="R30" s="473"/>
      <c r="S30" s="474"/>
    </row>
    <row r="31" spans="1:19" x14ac:dyDescent="0.2">
      <c r="A31" s="415"/>
      <c r="B31" s="410"/>
      <c r="C31" s="411"/>
      <c r="D31" s="150" t="s">
        <v>180</v>
      </c>
      <c r="E31" s="350"/>
      <c r="F31" s="353"/>
      <c r="G31" s="314"/>
      <c r="H31" s="332"/>
      <c r="I31" s="332"/>
      <c r="J31" s="332"/>
      <c r="K31" s="332"/>
      <c r="L31" s="332"/>
      <c r="M31" s="332"/>
      <c r="N31" s="356"/>
      <c r="O31" s="314"/>
      <c r="P31" s="464"/>
    </row>
    <row r="32" spans="1:19" ht="16" thickBot="1" x14ac:dyDescent="0.25">
      <c r="A32" s="415"/>
      <c r="B32" s="412"/>
      <c r="C32" s="413"/>
      <c r="D32" s="195" t="s">
        <v>181</v>
      </c>
      <c r="E32" s="351"/>
      <c r="F32" s="354"/>
      <c r="G32" s="315"/>
      <c r="H32" s="333"/>
      <c r="I32" s="333"/>
      <c r="J32" s="333"/>
      <c r="K32" s="333"/>
      <c r="L32" s="333"/>
      <c r="M32" s="333"/>
      <c r="N32" s="357"/>
      <c r="O32" s="315"/>
      <c r="P32" s="464"/>
    </row>
    <row r="33" spans="1:22" ht="16" customHeight="1" x14ac:dyDescent="0.2">
      <c r="A33" s="415"/>
      <c r="B33" s="402" t="s">
        <v>171</v>
      </c>
      <c r="C33" s="403"/>
      <c r="D33" s="194" t="s">
        <v>182</v>
      </c>
      <c r="E33" s="375" t="s">
        <v>336</v>
      </c>
      <c r="F33" s="378" t="s">
        <v>140</v>
      </c>
      <c r="G33" s="316" t="s">
        <v>141</v>
      </c>
      <c r="H33" s="334" t="s">
        <v>137</v>
      </c>
      <c r="I33" s="334" t="s">
        <v>138</v>
      </c>
      <c r="J33" s="334" t="s">
        <v>139</v>
      </c>
      <c r="K33" s="334" t="s">
        <v>160</v>
      </c>
      <c r="L33" s="334" t="s">
        <v>293</v>
      </c>
      <c r="M33" s="334" t="s">
        <v>294</v>
      </c>
      <c r="N33" s="319" t="s">
        <v>140</v>
      </c>
      <c r="O33" s="316" t="s">
        <v>141</v>
      </c>
      <c r="P33" s="464"/>
    </row>
    <row r="34" spans="1:22" x14ac:dyDescent="0.2">
      <c r="A34" s="415"/>
      <c r="B34" s="404"/>
      <c r="C34" s="405"/>
      <c r="D34" s="153" t="s">
        <v>183</v>
      </c>
      <c r="E34" s="376"/>
      <c r="F34" s="379"/>
      <c r="G34" s="317"/>
      <c r="H34" s="335"/>
      <c r="I34" s="335"/>
      <c r="J34" s="335"/>
      <c r="K34" s="335"/>
      <c r="L34" s="335"/>
      <c r="M34" s="335"/>
      <c r="N34" s="320"/>
      <c r="O34" s="317"/>
      <c r="P34" s="464"/>
    </row>
    <row r="35" spans="1:22" x14ac:dyDescent="0.2">
      <c r="A35" s="415"/>
      <c r="B35" s="404"/>
      <c r="C35" s="405"/>
      <c r="D35" s="149" t="s">
        <v>184</v>
      </c>
      <c r="E35" s="376"/>
      <c r="F35" s="379"/>
      <c r="G35" s="317"/>
      <c r="H35" s="335"/>
      <c r="I35" s="335"/>
      <c r="J35" s="335"/>
      <c r="K35" s="335"/>
      <c r="L35" s="335"/>
      <c r="M35" s="335"/>
      <c r="N35" s="320"/>
      <c r="O35" s="317"/>
      <c r="P35" s="464"/>
    </row>
    <row r="36" spans="1:22" ht="30" x14ac:dyDescent="0.2">
      <c r="A36" s="415"/>
      <c r="B36" s="404"/>
      <c r="C36" s="405"/>
      <c r="D36" s="242" t="s">
        <v>264</v>
      </c>
      <c r="E36" s="376"/>
      <c r="F36" s="379"/>
      <c r="G36" s="317"/>
      <c r="H36" s="335"/>
      <c r="I36" s="335"/>
      <c r="J36" s="335"/>
      <c r="K36" s="335"/>
      <c r="L36" s="335"/>
      <c r="M36" s="335"/>
      <c r="N36" s="320"/>
      <c r="O36" s="317"/>
      <c r="P36" s="464"/>
    </row>
    <row r="37" spans="1:22" ht="31" thickBot="1" x14ac:dyDescent="0.25">
      <c r="A37" s="416"/>
      <c r="B37" s="406"/>
      <c r="C37" s="407"/>
      <c r="D37" s="168" t="s">
        <v>185</v>
      </c>
      <c r="E37" s="377"/>
      <c r="F37" s="380"/>
      <c r="G37" s="318"/>
      <c r="H37" s="336"/>
      <c r="I37" s="336"/>
      <c r="J37" s="336"/>
      <c r="K37" s="336"/>
      <c r="L37" s="336"/>
      <c r="M37" s="336"/>
      <c r="N37" s="321"/>
      <c r="O37" s="318"/>
      <c r="P37" s="465"/>
    </row>
    <row r="38" spans="1:22" x14ac:dyDescent="0.2">
      <c r="V38" s="193"/>
    </row>
    <row r="39" spans="1:22" x14ac:dyDescent="0.2">
      <c r="B39" s="147" t="s">
        <v>349</v>
      </c>
      <c r="C39" s="248" t="s">
        <v>350</v>
      </c>
      <c r="D39" s="754">
        <v>45335</v>
      </c>
    </row>
  </sheetData>
  <mergeCells count="118">
    <mergeCell ref="Q1:S1"/>
    <mergeCell ref="Q22:S22"/>
    <mergeCell ref="Q23:R23"/>
    <mergeCell ref="Q24:R24"/>
    <mergeCell ref="Q25:R25"/>
    <mergeCell ref="Q26:R26"/>
    <mergeCell ref="Q27:R27"/>
    <mergeCell ref="O2:O3"/>
    <mergeCell ref="P2:P3"/>
    <mergeCell ref="P5:P37"/>
    <mergeCell ref="R2:S2"/>
    <mergeCell ref="A1:P1"/>
    <mergeCell ref="Q28:R28"/>
    <mergeCell ref="Q29:S29"/>
    <mergeCell ref="Q30:S30"/>
    <mergeCell ref="L2:L3"/>
    <mergeCell ref="M2:M3"/>
    <mergeCell ref="N2:N3"/>
    <mergeCell ref="A2:D4"/>
    <mergeCell ref="E2:E3"/>
    <mergeCell ref="F2:F3"/>
    <mergeCell ref="G2:G3"/>
    <mergeCell ref="H2:H3"/>
    <mergeCell ref="I2:I3"/>
    <mergeCell ref="A10:A27"/>
    <mergeCell ref="B23:C27"/>
    <mergeCell ref="B33:C37"/>
    <mergeCell ref="B28:C32"/>
    <mergeCell ref="A28:A37"/>
    <mergeCell ref="A5:A9"/>
    <mergeCell ref="B5:C9"/>
    <mergeCell ref="D5:D9"/>
    <mergeCell ref="B10:C13"/>
    <mergeCell ref="D23:D27"/>
    <mergeCell ref="B18:C22"/>
    <mergeCell ref="B14:C17"/>
    <mergeCell ref="D10:D13"/>
    <mergeCell ref="D14:D17"/>
    <mergeCell ref="D18:D22"/>
    <mergeCell ref="J2:J3"/>
    <mergeCell ref="K2:K3"/>
    <mergeCell ref="M5:M9"/>
    <mergeCell ref="E10:E13"/>
    <mergeCell ref="F10:F13"/>
    <mergeCell ref="G10:G13"/>
    <mergeCell ref="I10:I13"/>
    <mergeCell ref="J10:J13"/>
    <mergeCell ref="K10:K13"/>
    <mergeCell ref="L10:L13"/>
    <mergeCell ref="M10:M13"/>
    <mergeCell ref="E5:E9"/>
    <mergeCell ref="F5:F9"/>
    <mergeCell ref="G5:G9"/>
    <mergeCell ref="N28:N32"/>
    <mergeCell ref="E23:E27"/>
    <mergeCell ref="F23:F27"/>
    <mergeCell ref="G23:G27"/>
    <mergeCell ref="M14:M17"/>
    <mergeCell ref="E18:E22"/>
    <mergeCell ref="F18:F22"/>
    <mergeCell ref="G18:G22"/>
    <mergeCell ref="I18:I22"/>
    <mergeCell ref="J18:J22"/>
    <mergeCell ref="K18:K22"/>
    <mergeCell ref="L18:L22"/>
    <mergeCell ref="M18:M22"/>
    <mergeCell ref="E14:E17"/>
    <mergeCell ref="F14:F17"/>
    <mergeCell ref="G14:G17"/>
    <mergeCell ref="N18:N22"/>
    <mergeCell ref="L33:L37"/>
    <mergeCell ref="M33:M37"/>
    <mergeCell ref="M23:M27"/>
    <mergeCell ref="E28:E32"/>
    <mergeCell ref="F28:F32"/>
    <mergeCell ref="G28:G32"/>
    <mergeCell ref="I28:I32"/>
    <mergeCell ref="J28:J32"/>
    <mergeCell ref="K28:K32"/>
    <mergeCell ref="L28:L32"/>
    <mergeCell ref="M28:M32"/>
    <mergeCell ref="E33:E37"/>
    <mergeCell ref="F33:F37"/>
    <mergeCell ref="G33:G37"/>
    <mergeCell ref="I33:I37"/>
    <mergeCell ref="J33:J37"/>
    <mergeCell ref="K33:K37"/>
    <mergeCell ref="N33:N37"/>
    <mergeCell ref="H5:H9"/>
    <mergeCell ref="H10:H13"/>
    <mergeCell ref="H14:H17"/>
    <mergeCell ref="H18:H22"/>
    <mergeCell ref="H23:H27"/>
    <mergeCell ref="H28:H32"/>
    <mergeCell ref="H33:H37"/>
    <mergeCell ref="I5:I9"/>
    <mergeCell ref="I14:I17"/>
    <mergeCell ref="I23:I27"/>
    <mergeCell ref="J23:J27"/>
    <mergeCell ref="J14:J17"/>
    <mergeCell ref="J5:J9"/>
    <mergeCell ref="K5:K9"/>
    <mergeCell ref="L5:L9"/>
    <mergeCell ref="K14:K17"/>
    <mergeCell ref="L14:L17"/>
    <mergeCell ref="K23:K27"/>
    <mergeCell ref="L23:L27"/>
    <mergeCell ref="N5:N9"/>
    <mergeCell ref="N10:N13"/>
    <mergeCell ref="N14:N17"/>
    <mergeCell ref="N23:N27"/>
    <mergeCell ref="O5:O9"/>
    <mergeCell ref="O10:O13"/>
    <mergeCell ref="O14:O17"/>
    <mergeCell ref="O18:O22"/>
    <mergeCell ref="O23:O27"/>
    <mergeCell ref="O28:O32"/>
    <mergeCell ref="O33:O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S22"/>
  <sheetViews>
    <sheetView zoomScale="86" zoomScaleNormal="86" zoomScalePageLayoutView="71" workbookViewId="0">
      <selection activeCell="Q22" sqref="Q22:S22"/>
    </sheetView>
  </sheetViews>
  <sheetFormatPr baseColWidth="10" defaultColWidth="8.83203125" defaultRowHeight="15" x14ac:dyDescent="0.2"/>
  <cols>
    <col min="1" max="1" width="10.6640625" customWidth="1"/>
    <col min="2" max="2" width="13.6640625" customWidth="1"/>
    <col min="3" max="3" width="10.6640625" customWidth="1"/>
    <col min="4" max="4" width="16.33203125" customWidth="1"/>
    <col min="5" max="5" width="10" customWidth="1"/>
    <col min="6" max="6" width="13.1640625" customWidth="1"/>
    <col min="7" max="7" width="9.83203125" customWidth="1"/>
    <col min="8" max="8" width="15" customWidth="1"/>
    <col min="9" max="9" width="10.1640625" customWidth="1"/>
    <col min="10" max="10" width="14.6640625" customWidth="1"/>
    <col min="11" max="11" width="14.1640625" customWidth="1"/>
    <col min="12" max="12" width="13.83203125" customWidth="1"/>
    <col min="13" max="14" width="8.83203125" customWidth="1"/>
    <col min="15" max="15" width="10.6640625" customWidth="1"/>
    <col min="16" max="16" width="15" customWidth="1"/>
    <col min="17" max="17" width="11.83203125" customWidth="1"/>
    <col min="18" max="18" width="40.33203125" customWidth="1"/>
    <col min="19" max="19" width="11.1640625" customWidth="1"/>
    <col min="20" max="20" width="3.1640625" customWidth="1"/>
    <col min="24" max="24" width="38.5" customWidth="1"/>
  </cols>
  <sheetData>
    <row r="1" spans="1:19" ht="16" thickBot="1" x14ac:dyDescent="0.25">
      <c r="A1" s="466" t="s">
        <v>285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8"/>
      <c r="Q1" s="447" t="s">
        <v>23</v>
      </c>
      <c r="R1" s="448"/>
      <c r="S1" s="449"/>
    </row>
    <row r="2" spans="1:19" ht="17" customHeight="1" thickBot="1" x14ac:dyDescent="0.25">
      <c r="A2" s="503" t="s">
        <v>127</v>
      </c>
      <c r="B2" s="504"/>
      <c r="C2" s="504"/>
      <c r="D2" s="505"/>
      <c r="E2" s="501" t="s">
        <v>150</v>
      </c>
      <c r="F2" s="530" t="s">
        <v>151</v>
      </c>
      <c r="G2" s="497" t="s">
        <v>152</v>
      </c>
      <c r="H2" s="501" t="s">
        <v>153</v>
      </c>
      <c r="I2" s="530" t="s">
        <v>154</v>
      </c>
      <c r="J2" s="497" t="s">
        <v>155</v>
      </c>
      <c r="K2" s="501" t="s">
        <v>156</v>
      </c>
      <c r="L2" s="530" t="s">
        <v>157</v>
      </c>
      <c r="M2" s="497" t="s">
        <v>158</v>
      </c>
      <c r="N2" s="499" t="s">
        <v>65</v>
      </c>
      <c r="O2" s="499" t="s">
        <v>244</v>
      </c>
      <c r="P2" s="532" t="s">
        <v>159</v>
      </c>
      <c r="Q2" s="135" t="s">
        <v>70</v>
      </c>
      <c r="R2" s="286" t="s">
        <v>71</v>
      </c>
      <c r="S2" s="287"/>
    </row>
    <row r="3" spans="1:19" ht="17" thickBot="1" x14ac:dyDescent="0.25">
      <c r="A3" s="506"/>
      <c r="B3" s="507"/>
      <c r="C3" s="507"/>
      <c r="D3" s="508"/>
      <c r="E3" s="502"/>
      <c r="F3" s="531"/>
      <c r="G3" s="498"/>
      <c r="H3" s="502"/>
      <c r="I3" s="531"/>
      <c r="J3" s="498"/>
      <c r="K3" s="502"/>
      <c r="L3" s="531"/>
      <c r="M3" s="498"/>
      <c r="N3" s="500"/>
      <c r="O3" s="500"/>
      <c r="P3" s="533"/>
      <c r="Q3" s="105" t="s">
        <v>1</v>
      </c>
      <c r="R3" s="121" t="s">
        <v>295</v>
      </c>
      <c r="S3" s="106" t="s">
        <v>38</v>
      </c>
    </row>
    <row r="4" spans="1:19" ht="29" customHeight="1" thickBot="1" x14ac:dyDescent="0.25">
      <c r="A4" s="509"/>
      <c r="B4" s="510"/>
      <c r="C4" s="510"/>
      <c r="D4" s="511"/>
      <c r="E4" s="167" t="s">
        <v>321</v>
      </c>
      <c r="F4" s="163" t="s">
        <v>322</v>
      </c>
      <c r="G4" s="164" t="s">
        <v>323</v>
      </c>
      <c r="H4" s="163" t="s">
        <v>324</v>
      </c>
      <c r="I4" s="165" t="s">
        <v>325</v>
      </c>
      <c r="J4" s="163" t="s">
        <v>326</v>
      </c>
      <c r="K4" s="163" t="s">
        <v>327</v>
      </c>
      <c r="L4" s="164" t="s">
        <v>328</v>
      </c>
      <c r="M4" s="166" t="s">
        <v>329</v>
      </c>
      <c r="N4" s="163" t="s">
        <v>330</v>
      </c>
      <c r="O4" s="245" t="s">
        <v>331</v>
      </c>
      <c r="P4" s="167" t="s">
        <v>332</v>
      </c>
      <c r="Q4" s="108" t="s">
        <v>2</v>
      </c>
      <c r="R4" s="122" t="s">
        <v>296</v>
      </c>
      <c r="S4" s="107" t="s">
        <v>38</v>
      </c>
    </row>
    <row r="5" spans="1:19" ht="17" customHeight="1" x14ac:dyDescent="0.2">
      <c r="A5" s="512" t="s">
        <v>265</v>
      </c>
      <c r="B5" s="526" t="s">
        <v>34</v>
      </c>
      <c r="C5" s="527"/>
      <c r="D5" s="515" t="s">
        <v>67</v>
      </c>
      <c r="E5" s="383" t="s">
        <v>137</v>
      </c>
      <c r="F5" s="385" t="s">
        <v>138</v>
      </c>
      <c r="G5" s="304" t="s">
        <v>139</v>
      </c>
      <c r="H5" s="325" t="s">
        <v>160</v>
      </c>
      <c r="I5" s="325" t="s">
        <v>293</v>
      </c>
      <c r="J5" s="325" t="s">
        <v>294</v>
      </c>
      <c r="K5" s="325" t="s">
        <v>336</v>
      </c>
      <c r="L5" s="325" t="s">
        <v>140</v>
      </c>
      <c r="M5" s="325" t="s">
        <v>141</v>
      </c>
      <c r="N5" s="343" t="s">
        <v>137</v>
      </c>
      <c r="O5" s="304" t="s">
        <v>138</v>
      </c>
      <c r="P5" s="494"/>
      <c r="Q5" s="108" t="s">
        <v>3</v>
      </c>
      <c r="R5" s="239" t="s">
        <v>297</v>
      </c>
      <c r="S5" s="107" t="s">
        <v>38</v>
      </c>
    </row>
    <row r="6" spans="1:19" ht="16" x14ac:dyDescent="0.2">
      <c r="A6" s="513"/>
      <c r="B6" s="528"/>
      <c r="C6" s="529"/>
      <c r="D6" s="516"/>
      <c r="E6" s="365"/>
      <c r="F6" s="368"/>
      <c r="G6" s="305"/>
      <c r="H6" s="326"/>
      <c r="I6" s="326"/>
      <c r="J6" s="326"/>
      <c r="K6" s="326"/>
      <c r="L6" s="326"/>
      <c r="M6" s="326"/>
      <c r="N6" s="344"/>
      <c r="O6" s="305"/>
      <c r="P6" s="495"/>
      <c r="Q6" s="108" t="s">
        <v>4</v>
      </c>
      <c r="R6" s="122" t="s">
        <v>298</v>
      </c>
      <c r="S6" s="107" t="s">
        <v>38</v>
      </c>
    </row>
    <row r="7" spans="1:19" ht="16" x14ac:dyDescent="0.2">
      <c r="A7" s="513"/>
      <c r="B7" s="528"/>
      <c r="C7" s="529"/>
      <c r="D7" s="516"/>
      <c r="E7" s="365"/>
      <c r="F7" s="368"/>
      <c r="G7" s="305"/>
      <c r="H7" s="326"/>
      <c r="I7" s="326"/>
      <c r="J7" s="326"/>
      <c r="K7" s="326"/>
      <c r="L7" s="326"/>
      <c r="M7" s="326"/>
      <c r="N7" s="344"/>
      <c r="O7" s="305"/>
      <c r="P7" s="495"/>
      <c r="Q7" s="126" t="s">
        <v>6</v>
      </c>
      <c r="R7" s="125" t="s">
        <v>299</v>
      </c>
      <c r="S7" s="109" t="s">
        <v>83</v>
      </c>
    </row>
    <row r="8" spans="1:19" ht="17" thickBot="1" x14ac:dyDescent="0.25">
      <c r="A8" s="513"/>
      <c r="B8" s="528"/>
      <c r="C8" s="529"/>
      <c r="D8" s="516"/>
      <c r="E8" s="384"/>
      <c r="F8" s="386"/>
      <c r="G8" s="306"/>
      <c r="H8" s="327"/>
      <c r="I8" s="327"/>
      <c r="J8" s="327"/>
      <c r="K8" s="327"/>
      <c r="L8" s="327"/>
      <c r="M8" s="327"/>
      <c r="N8" s="345"/>
      <c r="O8" s="306"/>
      <c r="P8" s="495"/>
      <c r="Q8" s="127" t="s">
        <v>5</v>
      </c>
      <c r="R8" s="123" t="s">
        <v>300</v>
      </c>
      <c r="S8" s="110" t="s">
        <v>83</v>
      </c>
    </row>
    <row r="9" spans="1:19" ht="17" customHeight="1" x14ac:dyDescent="0.2">
      <c r="A9" s="513"/>
      <c r="B9" s="520" t="s">
        <v>161</v>
      </c>
      <c r="C9" s="521"/>
      <c r="D9" s="517" t="s">
        <v>67</v>
      </c>
      <c r="E9" s="373" t="s">
        <v>138</v>
      </c>
      <c r="F9" s="374" t="s">
        <v>139</v>
      </c>
      <c r="G9" s="307" t="s">
        <v>160</v>
      </c>
      <c r="H9" s="328" t="s">
        <v>293</v>
      </c>
      <c r="I9" s="328" t="s">
        <v>294</v>
      </c>
      <c r="J9" s="328" t="s">
        <v>336</v>
      </c>
      <c r="K9" s="328" t="s">
        <v>140</v>
      </c>
      <c r="L9" s="328" t="s">
        <v>141</v>
      </c>
      <c r="M9" s="328" t="s">
        <v>137</v>
      </c>
      <c r="N9" s="346" t="s">
        <v>138</v>
      </c>
      <c r="O9" s="307" t="s">
        <v>139</v>
      </c>
      <c r="P9" s="495"/>
      <c r="Q9" s="128" t="s">
        <v>7</v>
      </c>
      <c r="R9" s="237" t="s">
        <v>301</v>
      </c>
      <c r="S9" s="103" t="s">
        <v>38</v>
      </c>
    </row>
    <row r="10" spans="1:19" ht="16" x14ac:dyDescent="0.2">
      <c r="A10" s="513"/>
      <c r="B10" s="522"/>
      <c r="C10" s="523"/>
      <c r="D10" s="518"/>
      <c r="E10" s="359"/>
      <c r="F10" s="362"/>
      <c r="G10" s="308"/>
      <c r="H10" s="329"/>
      <c r="I10" s="329"/>
      <c r="J10" s="329"/>
      <c r="K10" s="329"/>
      <c r="L10" s="329"/>
      <c r="M10" s="329"/>
      <c r="N10" s="347"/>
      <c r="O10" s="308"/>
      <c r="P10" s="495"/>
      <c r="Q10" s="129" t="s">
        <v>9</v>
      </c>
      <c r="R10" s="124" t="s">
        <v>302</v>
      </c>
      <c r="S10" s="111" t="s">
        <v>38</v>
      </c>
    </row>
    <row r="11" spans="1:19" ht="16" x14ac:dyDescent="0.2">
      <c r="A11" s="513"/>
      <c r="B11" s="522"/>
      <c r="C11" s="523"/>
      <c r="D11" s="518"/>
      <c r="E11" s="359"/>
      <c r="F11" s="362"/>
      <c r="G11" s="308"/>
      <c r="H11" s="329"/>
      <c r="I11" s="329"/>
      <c r="J11" s="329"/>
      <c r="K11" s="329"/>
      <c r="L11" s="329"/>
      <c r="M11" s="329"/>
      <c r="N11" s="347"/>
      <c r="O11" s="308"/>
      <c r="P11" s="495"/>
      <c r="Q11" s="129" t="s">
        <v>8</v>
      </c>
      <c r="R11" s="193" t="s">
        <v>303</v>
      </c>
      <c r="S11" s="111" t="s">
        <v>38</v>
      </c>
    </row>
    <row r="12" spans="1:19" ht="17" thickBot="1" x14ac:dyDescent="0.25">
      <c r="A12" s="513"/>
      <c r="B12" s="524"/>
      <c r="C12" s="525"/>
      <c r="D12" s="519"/>
      <c r="E12" s="360"/>
      <c r="F12" s="363"/>
      <c r="G12" s="309"/>
      <c r="H12" s="330"/>
      <c r="I12" s="330"/>
      <c r="J12" s="330"/>
      <c r="K12" s="330"/>
      <c r="L12" s="330"/>
      <c r="M12" s="330"/>
      <c r="N12" s="348"/>
      <c r="O12" s="309"/>
      <c r="P12" s="495"/>
      <c r="Q12" s="129" t="s">
        <v>13</v>
      </c>
      <c r="R12" s="124" t="s">
        <v>304</v>
      </c>
      <c r="S12" s="111" t="s">
        <v>38</v>
      </c>
    </row>
    <row r="13" spans="1:19" ht="16" x14ac:dyDescent="0.2">
      <c r="A13" s="513"/>
      <c r="B13" s="526" t="s">
        <v>0</v>
      </c>
      <c r="C13" s="527"/>
      <c r="D13" s="515" t="s">
        <v>67</v>
      </c>
      <c r="E13" s="364" t="s">
        <v>290</v>
      </c>
      <c r="F13" s="367" t="s">
        <v>291</v>
      </c>
      <c r="G13" s="310" t="s">
        <v>292</v>
      </c>
      <c r="H13" s="325" t="s">
        <v>337</v>
      </c>
      <c r="I13" s="370" t="s">
        <v>338</v>
      </c>
      <c r="J13" s="370" t="s">
        <v>286</v>
      </c>
      <c r="K13" s="370" t="s">
        <v>287</v>
      </c>
      <c r="L13" s="325" t="s">
        <v>288</v>
      </c>
      <c r="M13" s="325" t="s">
        <v>289</v>
      </c>
      <c r="N13" s="343" t="s">
        <v>290</v>
      </c>
      <c r="O13" s="310" t="s">
        <v>291</v>
      </c>
      <c r="P13" s="495"/>
      <c r="Q13" s="130" t="s">
        <v>110</v>
      </c>
      <c r="R13" s="124" t="s">
        <v>305</v>
      </c>
      <c r="S13" s="111" t="s">
        <v>38</v>
      </c>
    </row>
    <row r="14" spans="1:19" ht="17" thickBot="1" x14ac:dyDescent="0.25">
      <c r="A14" s="513"/>
      <c r="B14" s="528"/>
      <c r="C14" s="529"/>
      <c r="D14" s="516"/>
      <c r="E14" s="365"/>
      <c r="F14" s="368"/>
      <c r="G14" s="305"/>
      <c r="H14" s="326"/>
      <c r="I14" s="371"/>
      <c r="J14" s="371"/>
      <c r="K14" s="371"/>
      <c r="L14" s="326"/>
      <c r="M14" s="326"/>
      <c r="N14" s="344"/>
      <c r="O14" s="305"/>
      <c r="P14" s="495"/>
      <c r="Q14" s="131" t="s">
        <v>111</v>
      </c>
      <c r="R14" s="196" t="s">
        <v>306</v>
      </c>
      <c r="S14" s="104" t="s">
        <v>38</v>
      </c>
    </row>
    <row r="15" spans="1:19" ht="16" x14ac:dyDescent="0.2">
      <c r="A15" s="513"/>
      <c r="B15" s="528"/>
      <c r="C15" s="529"/>
      <c r="D15" s="516"/>
      <c r="E15" s="365"/>
      <c r="F15" s="368"/>
      <c r="G15" s="305"/>
      <c r="H15" s="326"/>
      <c r="I15" s="371"/>
      <c r="J15" s="371"/>
      <c r="K15" s="371"/>
      <c r="L15" s="326"/>
      <c r="M15" s="326"/>
      <c r="N15" s="344"/>
      <c r="O15" s="305"/>
      <c r="P15" s="495"/>
      <c r="Q15" s="132" t="s">
        <v>103</v>
      </c>
      <c r="R15" s="239" t="s">
        <v>307</v>
      </c>
      <c r="S15" s="112" t="s">
        <v>38</v>
      </c>
    </row>
    <row r="16" spans="1:19" ht="16" x14ac:dyDescent="0.2">
      <c r="A16" s="513"/>
      <c r="B16" s="528"/>
      <c r="C16" s="529"/>
      <c r="D16" s="516"/>
      <c r="E16" s="365"/>
      <c r="F16" s="368"/>
      <c r="G16" s="305"/>
      <c r="H16" s="326"/>
      <c r="I16" s="371"/>
      <c r="J16" s="371"/>
      <c r="K16" s="371"/>
      <c r="L16" s="326"/>
      <c r="M16" s="326"/>
      <c r="N16" s="344"/>
      <c r="O16" s="305"/>
      <c r="P16" s="495"/>
      <c r="Q16" s="133" t="s">
        <v>120</v>
      </c>
      <c r="R16" s="125" t="s">
        <v>308</v>
      </c>
      <c r="S16" s="107" t="s">
        <v>38</v>
      </c>
    </row>
    <row r="17" spans="1:19" ht="17" thickBot="1" x14ac:dyDescent="0.25">
      <c r="A17" s="513"/>
      <c r="B17" s="539"/>
      <c r="C17" s="540"/>
      <c r="D17" s="538"/>
      <c r="E17" s="366"/>
      <c r="F17" s="369"/>
      <c r="G17" s="311"/>
      <c r="H17" s="327"/>
      <c r="I17" s="372"/>
      <c r="J17" s="372"/>
      <c r="K17" s="372"/>
      <c r="L17" s="327"/>
      <c r="M17" s="327"/>
      <c r="N17" s="345"/>
      <c r="O17" s="311"/>
      <c r="P17" s="495"/>
      <c r="Q17" s="133" t="s">
        <v>121</v>
      </c>
      <c r="R17" s="206" t="s">
        <v>309</v>
      </c>
      <c r="S17" s="107" t="s">
        <v>38</v>
      </c>
    </row>
    <row r="18" spans="1:19" x14ac:dyDescent="0.2">
      <c r="A18" s="513"/>
      <c r="B18" s="534" t="s">
        <v>215</v>
      </c>
      <c r="C18" s="535"/>
      <c r="D18" s="518" t="s">
        <v>67</v>
      </c>
      <c r="E18" s="358" t="s">
        <v>293</v>
      </c>
      <c r="F18" s="361" t="s">
        <v>294</v>
      </c>
      <c r="G18" s="312" t="s">
        <v>336</v>
      </c>
      <c r="H18" s="328" t="s">
        <v>140</v>
      </c>
      <c r="I18" s="337" t="s">
        <v>141</v>
      </c>
      <c r="J18" s="337" t="s">
        <v>137</v>
      </c>
      <c r="K18" s="337" t="s">
        <v>138</v>
      </c>
      <c r="L18" s="328" t="s">
        <v>139</v>
      </c>
      <c r="M18" s="328" t="s">
        <v>160</v>
      </c>
      <c r="N18" s="346" t="s">
        <v>293</v>
      </c>
      <c r="O18" s="312" t="s">
        <v>294</v>
      </c>
      <c r="P18" s="495"/>
      <c r="Q18" s="151" t="s">
        <v>143</v>
      </c>
      <c r="R18" s="125" t="s">
        <v>310</v>
      </c>
      <c r="S18" s="151" t="s">
        <v>38</v>
      </c>
    </row>
    <row r="19" spans="1:19" x14ac:dyDescent="0.2">
      <c r="A19" s="513"/>
      <c r="B19" s="534"/>
      <c r="C19" s="535"/>
      <c r="D19" s="518"/>
      <c r="E19" s="359"/>
      <c r="F19" s="362"/>
      <c r="G19" s="308"/>
      <c r="H19" s="329"/>
      <c r="I19" s="338"/>
      <c r="J19" s="338"/>
      <c r="K19" s="338"/>
      <c r="L19" s="329"/>
      <c r="M19" s="329"/>
      <c r="N19" s="347"/>
      <c r="O19" s="308"/>
      <c r="P19" s="495"/>
      <c r="Q19" s="151" t="s">
        <v>21</v>
      </c>
      <c r="R19" s="125" t="s">
        <v>311</v>
      </c>
      <c r="S19" s="151" t="s">
        <v>38</v>
      </c>
    </row>
    <row r="20" spans="1:19" x14ac:dyDescent="0.2">
      <c r="A20" s="513"/>
      <c r="B20" s="534"/>
      <c r="C20" s="535"/>
      <c r="D20" s="518"/>
      <c r="E20" s="359"/>
      <c r="F20" s="362"/>
      <c r="G20" s="308"/>
      <c r="H20" s="329"/>
      <c r="I20" s="338"/>
      <c r="J20" s="338"/>
      <c r="K20" s="338"/>
      <c r="L20" s="329"/>
      <c r="M20" s="329"/>
      <c r="N20" s="347"/>
      <c r="O20" s="308"/>
      <c r="P20" s="495"/>
      <c r="Q20" s="151" t="s">
        <v>168</v>
      </c>
      <c r="R20" s="137" t="s">
        <v>312</v>
      </c>
      <c r="S20" s="151" t="s">
        <v>38</v>
      </c>
    </row>
    <row r="21" spans="1:19" ht="16" thickBot="1" x14ac:dyDescent="0.25">
      <c r="A21" s="513"/>
      <c r="B21" s="534"/>
      <c r="C21" s="535"/>
      <c r="D21" s="518"/>
      <c r="E21" s="359"/>
      <c r="F21" s="362"/>
      <c r="G21" s="308"/>
      <c r="H21" s="329"/>
      <c r="I21" s="338"/>
      <c r="J21" s="338"/>
      <c r="K21" s="338"/>
      <c r="L21" s="329"/>
      <c r="M21" s="329"/>
      <c r="N21" s="347"/>
      <c r="O21" s="308"/>
      <c r="P21" s="495"/>
      <c r="Q21" s="158" t="s">
        <v>22</v>
      </c>
      <c r="R21" s="742"/>
      <c r="S21" s="158" t="s">
        <v>38</v>
      </c>
    </row>
    <row r="22" spans="1:19" ht="16" thickBot="1" x14ac:dyDescent="0.25">
      <c r="A22" s="514"/>
      <c r="B22" s="536"/>
      <c r="C22" s="537"/>
      <c r="D22" s="519"/>
      <c r="E22" s="360"/>
      <c r="F22" s="363"/>
      <c r="G22" s="309"/>
      <c r="H22" s="330"/>
      <c r="I22" s="339"/>
      <c r="J22" s="339"/>
      <c r="K22" s="339"/>
      <c r="L22" s="330"/>
      <c r="M22" s="330"/>
      <c r="N22" s="348"/>
      <c r="O22" s="309"/>
      <c r="P22" s="496"/>
      <c r="Q22" s="565" t="s">
        <v>345</v>
      </c>
      <c r="R22" s="566"/>
      <c r="S22" s="567"/>
    </row>
  </sheetData>
  <mergeCells count="71">
    <mergeCell ref="Q22:S22"/>
    <mergeCell ref="O13:O17"/>
    <mergeCell ref="B18:C22"/>
    <mergeCell ref="D18:D22"/>
    <mergeCell ref="E18:E22"/>
    <mergeCell ref="F18:F22"/>
    <mergeCell ref="G18:G22"/>
    <mergeCell ref="D13:D17"/>
    <mergeCell ref="M18:M22"/>
    <mergeCell ref="O18:O22"/>
    <mergeCell ref="J13:J17"/>
    <mergeCell ref="L18:L22"/>
    <mergeCell ref="B13:C17"/>
    <mergeCell ref="M13:M17"/>
    <mergeCell ref="K13:K17"/>
    <mergeCell ref="I18:I22"/>
    <mergeCell ref="H18:H22"/>
    <mergeCell ref="I13:I17"/>
    <mergeCell ref="O9:O12"/>
    <mergeCell ref="P2:P3"/>
    <mergeCell ref="K2:K3"/>
    <mergeCell ref="L2:L3"/>
    <mergeCell ref="I5:I8"/>
    <mergeCell ref="N2:N3"/>
    <mergeCell ref="N5:N8"/>
    <mergeCell ref="N9:N12"/>
    <mergeCell ref="J9:J12"/>
    <mergeCell ref="M9:M12"/>
    <mergeCell ref="K5:K8"/>
    <mergeCell ref="J5:J8"/>
    <mergeCell ref="K9:K12"/>
    <mergeCell ref="I2:I3"/>
    <mergeCell ref="J2:J3"/>
    <mergeCell ref="I9:I12"/>
    <mergeCell ref="H5:H8"/>
    <mergeCell ref="H9:H12"/>
    <mergeCell ref="H13:H17"/>
    <mergeCell ref="A2:D4"/>
    <mergeCell ref="E2:E3"/>
    <mergeCell ref="A5:A22"/>
    <mergeCell ref="D5:D8"/>
    <mergeCell ref="G9:G12"/>
    <mergeCell ref="D9:D12"/>
    <mergeCell ref="G2:G3"/>
    <mergeCell ref="B9:C12"/>
    <mergeCell ref="E9:E12"/>
    <mergeCell ref="F9:F12"/>
    <mergeCell ref="B5:C8"/>
    <mergeCell ref="E5:E8"/>
    <mergeCell ref="F5:F8"/>
    <mergeCell ref="G5:G8"/>
    <mergeCell ref="F2:F3"/>
    <mergeCell ref="Q1:S1"/>
    <mergeCell ref="R2:S2"/>
    <mergeCell ref="L5:L8"/>
    <mergeCell ref="L9:L12"/>
    <mergeCell ref="L13:L17"/>
    <mergeCell ref="P5:P22"/>
    <mergeCell ref="M5:M8"/>
    <mergeCell ref="O5:O8"/>
    <mergeCell ref="A1:P1"/>
    <mergeCell ref="M2:M3"/>
    <mergeCell ref="O2:O3"/>
    <mergeCell ref="E13:E17"/>
    <mergeCell ref="F13:F17"/>
    <mergeCell ref="G13:G17"/>
    <mergeCell ref="J18:J22"/>
    <mergeCell ref="K18:K22"/>
    <mergeCell ref="N13:N17"/>
    <mergeCell ref="N18:N22"/>
    <mergeCell ref="H2:H3"/>
  </mergeCells>
  <phoneticPr fontId="36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S52"/>
  <sheetViews>
    <sheetView topLeftCell="A3" zoomScale="80" zoomScaleNormal="80" zoomScalePageLayoutView="68" workbookViewId="0">
      <selection activeCell="R26" sqref="R26"/>
    </sheetView>
  </sheetViews>
  <sheetFormatPr baseColWidth="10" defaultColWidth="8.83203125" defaultRowHeight="15" x14ac:dyDescent="0.2"/>
  <cols>
    <col min="1" max="1" width="17.83203125" customWidth="1"/>
    <col min="2" max="2" width="11.83203125" customWidth="1"/>
    <col min="3" max="3" width="18.33203125" customWidth="1"/>
    <col min="4" max="4" width="23.5" customWidth="1"/>
    <col min="5" max="5" width="18.83203125" customWidth="1"/>
    <col min="6" max="6" width="16.5" customWidth="1"/>
    <col min="7" max="7" width="13.83203125" customWidth="1"/>
    <col min="8" max="8" width="12" customWidth="1"/>
    <col min="9" max="9" width="9.5" customWidth="1"/>
    <col min="10" max="10" width="15" customWidth="1"/>
    <col min="11" max="11" width="10.5" customWidth="1"/>
    <col min="12" max="12" width="11" customWidth="1"/>
    <col min="13" max="14" width="8.33203125" customWidth="1"/>
    <col min="15" max="15" width="11.6640625" customWidth="1"/>
    <col min="16" max="16" width="13.5" customWidth="1"/>
    <col min="17" max="17" width="9" customWidth="1"/>
    <col min="18" max="18" width="32.83203125" customWidth="1"/>
  </cols>
  <sheetData>
    <row r="1" spans="1:19" ht="16" thickBot="1" x14ac:dyDescent="0.25">
      <c r="A1" s="466" t="s">
        <v>334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8"/>
      <c r="Q1" s="447" t="s">
        <v>23</v>
      </c>
      <c r="R1" s="448"/>
      <c r="S1" s="449"/>
    </row>
    <row r="2" spans="1:19" ht="17" thickBot="1" x14ac:dyDescent="0.25">
      <c r="A2" s="503" t="s">
        <v>127</v>
      </c>
      <c r="B2" s="504"/>
      <c r="C2" s="504"/>
      <c r="D2" s="505"/>
      <c r="E2" s="501" t="s">
        <v>150</v>
      </c>
      <c r="F2" s="530" t="s">
        <v>151</v>
      </c>
      <c r="G2" s="497" t="s">
        <v>152</v>
      </c>
      <c r="H2" s="501" t="s">
        <v>153</v>
      </c>
      <c r="I2" s="530" t="s">
        <v>154</v>
      </c>
      <c r="J2" s="497" t="s">
        <v>155</v>
      </c>
      <c r="K2" s="501" t="s">
        <v>156</v>
      </c>
      <c r="L2" s="530" t="s">
        <v>157</v>
      </c>
      <c r="M2" s="497" t="s">
        <v>158</v>
      </c>
      <c r="N2" s="499" t="s">
        <v>65</v>
      </c>
      <c r="O2" s="499" t="s">
        <v>244</v>
      </c>
      <c r="P2" s="586" t="s">
        <v>159</v>
      </c>
      <c r="Q2" s="135" t="s">
        <v>70</v>
      </c>
      <c r="R2" s="286" t="s">
        <v>71</v>
      </c>
      <c r="S2" s="287"/>
    </row>
    <row r="3" spans="1:19" ht="17" thickBot="1" x14ac:dyDescent="0.25">
      <c r="A3" s="506"/>
      <c r="B3" s="507"/>
      <c r="C3" s="507"/>
      <c r="D3" s="508"/>
      <c r="E3" s="502"/>
      <c r="F3" s="531"/>
      <c r="G3" s="498"/>
      <c r="H3" s="502"/>
      <c r="I3" s="531"/>
      <c r="J3" s="498"/>
      <c r="K3" s="502"/>
      <c r="L3" s="531"/>
      <c r="M3" s="498"/>
      <c r="N3" s="500"/>
      <c r="O3" s="500"/>
      <c r="P3" s="587"/>
      <c r="Q3" s="105" t="s">
        <v>1</v>
      </c>
      <c r="R3" s="252" t="s">
        <v>295</v>
      </c>
      <c r="S3" s="106" t="s">
        <v>38</v>
      </c>
    </row>
    <row r="4" spans="1:19" ht="17" thickBot="1" x14ac:dyDescent="0.25">
      <c r="A4" s="506"/>
      <c r="B4" s="507"/>
      <c r="C4" s="507"/>
      <c r="D4" s="508"/>
      <c r="E4" s="167" t="s">
        <v>321</v>
      </c>
      <c r="F4" s="163" t="s">
        <v>322</v>
      </c>
      <c r="G4" s="164" t="s">
        <v>323</v>
      </c>
      <c r="H4" s="163" t="s">
        <v>324</v>
      </c>
      <c r="I4" s="165" t="s">
        <v>325</v>
      </c>
      <c r="J4" s="163" t="s">
        <v>326</v>
      </c>
      <c r="K4" s="163" t="s">
        <v>327</v>
      </c>
      <c r="L4" s="164" t="s">
        <v>328</v>
      </c>
      <c r="M4" s="166" t="s">
        <v>329</v>
      </c>
      <c r="N4" s="163" t="s">
        <v>330</v>
      </c>
      <c r="O4" s="245" t="s">
        <v>331</v>
      </c>
      <c r="P4" s="167" t="s">
        <v>332</v>
      </c>
      <c r="Q4" s="108" t="s">
        <v>2</v>
      </c>
      <c r="R4" s="253" t="s">
        <v>296</v>
      </c>
      <c r="S4" s="107" t="s">
        <v>38</v>
      </c>
    </row>
    <row r="5" spans="1:19" ht="25" customHeight="1" x14ac:dyDescent="0.2">
      <c r="A5" s="588" t="s">
        <v>174</v>
      </c>
      <c r="B5" s="589"/>
      <c r="C5" s="589"/>
      <c r="D5" s="241" t="s">
        <v>263</v>
      </c>
      <c r="E5" s="349" t="s">
        <v>139</v>
      </c>
      <c r="F5" s="352" t="s">
        <v>160</v>
      </c>
      <c r="G5" s="313" t="s">
        <v>103</v>
      </c>
      <c r="H5" s="331" t="s">
        <v>140</v>
      </c>
      <c r="I5" s="331" t="s">
        <v>141</v>
      </c>
      <c r="J5" s="331" t="s">
        <v>137</v>
      </c>
      <c r="K5" s="331" t="s">
        <v>138</v>
      </c>
      <c r="L5" s="331" t="s">
        <v>139</v>
      </c>
      <c r="M5" s="331" t="s">
        <v>160</v>
      </c>
      <c r="N5" s="355" t="s">
        <v>103</v>
      </c>
      <c r="O5" s="355" t="s">
        <v>140</v>
      </c>
      <c r="P5" s="562"/>
      <c r="Q5" s="108" t="s">
        <v>3</v>
      </c>
      <c r="R5" s="254" t="s">
        <v>297</v>
      </c>
      <c r="S5" s="107" t="s">
        <v>38</v>
      </c>
    </row>
    <row r="6" spans="1:19" ht="16" x14ac:dyDescent="0.2">
      <c r="A6" s="590"/>
      <c r="B6" s="591"/>
      <c r="C6" s="591"/>
      <c r="D6" s="149" t="s">
        <v>231</v>
      </c>
      <c r="E6" s="350"/>
      <c r="F6" s="353"/>
      <c r="G6" s="314"/>
      <c r="H6" s="332"/>
      <c r="I6" s="332"/>
      <c r="J6" s="332"/>
      <c r="K6" s="332"/>
      <c r="L6" s="332"/>
      <c r="M6" s="332"/>
      <c r="N6" s="356"/>
      <c r="O6" s="356"/>
      <c r="P6" s="563"/>
      <c r="Q6" s="108" t="s">
        <v>4</v>
      </c>
      <c r="R6" s="253" t="s">
        <v>298</v>
      </c>
      <c r="S6" s="107" t="s">
        <v>38</v>
      </c>
    </row>
    <row r="7" spans="1:19" ht="16" x14ac:dyDescent="0.2">
      <c r="A7" s="590"/>
      <c r="B7" s="591"/>
      <c r="C7" s="591"/>
      <c r="D7" s="149" t="s">
        <v>179</v>
      </c>
      <c r="E7" s="350"/>
      <c r="F7" s="353"/>
      <c r="G7" s="314"/>
      <c r="H7" s="332"/>
      <c r="I7" s="332"/>
      <c r="J7" s="332"/>
      <c r="K7" s="332"/>
      <c r="L7" s="332"/>
      <c r="M7" s="332"/>
      <c r="N7" s="356"/>
      <c r="O7" s="356"/>
      <c r="P7" s="563"/>
      <c r="Q7" s="126" t="s">
        <v>6</v>
      </c>
      <c r="R7" s="206" t="s">
        <v>299</v>
      </c>
      <c r="S7" s="109" t="s">
        <v>83</v>
      </c>
    </row>
    <row r="8" spans="1:19" ht="17" thickBot="1" x14ac:dyDescent="0.25">
      <c r="A8" s="590"/>
      <c r="B8" s="591"/>
      <c r="C8" s="591"/>
      <c r="D8" s="150" t="s">
        <v>180</v>
      </c>
      <c r="E8" s="350"/>
      <c r="F8" s="353"/>
      <c r="G8" s="314"/>
      <c r="H8" s="332"/>
      <c r="I8" s="332"/>
      <c r="J8" s="332"/>
      <c r="K8" s="332"/>
      <c r="L8" s="332"/>
      <c r="M8" s="332"/>
      <c r="N8" s="356"/>
      <c r="O8" s="356"/>
      <c r="P8" s="563"/>
      <c r="Q8" s="127" t="s">
        <v>5</v>
      </c>
      <c r="R8" s="255" t="s">
        <v>300</v>
      </c>
      <c r="S8" s="110" t="s">
        <v>83</v>
      </c>
    </row>
    <row r="9" spans="1:19" ht="17" thickBot="1" x14ac:dyDescent="0.25">
      <c r="A9" s="592"/>
      <c r="B9" s="593"/>
      <c r="C9" s="593"/>
      <c r="D9" s="195" t="s">
        <v>181</v>
      </c>
      <c r="E9" s="351"/>
      <c r="F9" s="354"/>
      <c r="G9" s="315"/>
      <c r="H9" s="333"/>
      <c r="I9" s="333"/>
      <c r="J9" s="333"/>
      <c r="K9" s="333"/>
      <c r="L9" s="333"/>
      <c r="M9" s="333"/>
      <c r="N9" s="357"/>
      <c r="O9" s="357"/>
      <c r="P9" s="563"/>
      <c r="Q9" s="128" t="s">
        <v>7</v>
      </c>
      <c r="R9" s="256" t="s">
        <v>301</v>
      </c>
      <c r="S9" s="103" t="s">
        <v>38</v>
      </c>
    </row>
    <row r="10" spans="1:19" ht="16" customHeight="1" x14ac:dyDescent="0.2">
      <c r="A10" s="571" t="s">
        <v>171</v>
      </c>
      <c r="B10" s="572"/>
      <c r="C10" s="572"/>
      <c r="D10" s="194" t="s">
        <v>182</v>
      </c>
      <c r="E10" s="375" t="s">
        <v>160</v>
      </c>
      <c r="F10" s="378" t="s">
        <v>138</v>
      </c>
      <c r="G10" s="316" t="s">
        <v>139</v>
      </c>
      <c r="H10" s="334" t="s">
        <v>141</v>
      </c>
      <c r="I10" s="334" t="s">
        <v>137</v>
      </c>
      <c r="J10" s="334" t="s">
        <v>138</v>
      </c>
      <c r="K10" s="334" t="s">
        <v>139</v>
      </c>
      <c r="L10" s="334" t="s">
        <v>160</v>
      </c>
      <c r="M10" s="334" t="s">
        <v>103</v>
      </c>
      <c r="N10" s="319" t="s">
        <v>140</v>
      </c>
      <c r="O10" s="319" t="s">
        <v>141</v>
      </c>
      <c r="P10" s="563"/>
      <c r="Q10" s="129" t="s">
        <v>9</v>
      </c>
      <c r="R10" s="257" t="s">
        <v>302</v>
      </c>
      <c r="S10" s="111" t="s">
        <v>38</v>
      </c>
    </row>
    <row r="11" spans="1:19" ht="16" x14ac:dyDescent="0.2">
      <c r="A11" s="571"/>
      <c r="B11" s="572"/>
      <c r="C11" s="572"/>
      <c r="D11" s="153" t="s">
        <v>183</v>
      </c>
      <c r="E11" s="376"/>
      <c r="F11" s="379"/>
      <c r="G11" s="317"/>
      <c r="H11" s="335"/>
      <c r="I11" s="335"/>
      <c r="J11" s="335"/>
      <c r="K11" s="335"/>
      <c r="L11" s="335"/>
      <c r="M11" s="335"/>
      <c r="N11" s="320"/>
      <c r="O11" s="320"/>
      <c r="P11" s="563"/>
      <c r="Q11" s="129" t="s">
        <v>8</v>
      </c>
      <c r="R11" s="258" t="s">
        <v>303</v>
      </c>
      <c r="S11" s="111" t="s">
        <v>38</v>
      </c>
    </row>
    <row r="12" spans="1:19" ht="16" x14ac:dyDescent="0.2">
      <c r="A12" s="571"/>
      <c r="B12" s="572"/>
      <c r="C12" s="572"/>
      <c r="D12" s="149" t="s">
        <v>184</v>
      </c>
      <c r="E12" s="376"/>
      <c r="F12" s="379"/>
      <c r="G12" s="317"/>
      <c r="H12" s="335"/>
      <c r="I12" s="335"/>
      <c r="J12" s="335"/>
      <c r="K12" s="335"/>
      <c r="L12" s="335"/>
      <c r="M12" s="335"/>
      <c r="N12" s="320"/>
      <c r="O12" s="320"/>
      <c r="P12" s="563"/>
      <c r="Q12" s="129" t="s">
        <v>13</v>
      </c>
      <c r="R12" s="257" t="s">
        <v>304</v>
      </c>
      <c r="S12" s="111" t="s">
        <v>38</v>
      </c>
    </row>
    <row r="13" spans="1:19" ht="30" x14ac:dyDescent="0.2">
      <c r="A13" s="571"/>
      <c r="B13" s="572"/>
      <c r="C13" s="572"/>
      <c r="D13" s="242" t="s">
        <v>264</v>
      </c>
      <c r="E13" s="376"/>
      <c r="F13" s="379"/>
      <c r="G13" s="317"/>
      <c r="H13" s="335"/>
      <c r="I13" s="335"/>
      <c r="J13" s="335"/>
      <c r="K13" s="335"/>
      <c r="L13" s="335"/>
      <c r="M13" s="335"/>
      <c r="N13" s="320"/>
      <c r="O13" s="320"/>
      <c r="P13" s="563"/>
      <c r="Q13" s="130" t="s">
        <v>110</v>
      </c>
      <c r="R13" s="257" t="s">
        <v>305</v>
      </c>
      <c r="S13" s="111" t="s">
        <v>38</v>
      </c>
    </row>
    <row r="14" spans="1:19" ht="31" thickBot="1" x14ac:dyDescent="0.25">
      <c r="A14" s="573"/>
      <c r="B14" s="574"/>
      <c r="C14" s="574"/>
      <c r="D14" s="243" t="s">
        <v>185</v>
      </c>
      <c r="E14" s="377"/>
      <c r="F14" s="380"/>
      <c r="G14" s="318"/>
      <c r="H14" s="336"/>
      <c r="I14" s="336"/>
      <c r="J14" s="336"/>
      <c r="K14" s="336"/>
      <c r="L14" s="336"/>
      <c r="M14" s="336"/>
      <c r="N14" s="321"/>
      <c r="O14" s="321"/>
      <c r="P14" s="564"/>
      <c r="Q14" s="131" t="s">
        <v>111</v>
      </c>
      <c r="R14" s="259" t="s">
        <v>306</v>
      </c>
      <c r="S14" s="104" t="s">
        <v>38</v>
      </c>
    </row>
    <row r="15" spans="1:19" ht="17" thickBot="1" x14ac:dyDescent="0.25">
      <c r="A15" s="144"/>
      <c r="B15" s="145"/>
      <c r="C15" s="155" t="s">
        <v>14</v>
      </c>
      <c r="D15" s="156" t="s">
        <v>15</v>
      </c>
      <c r="E15" s="156" t="s">
        <v>16</v>
      </c>
      <c r="F15" s="156" t="s">
        <v>17</v>
      </c>
      <c r="G15" s="156" t="s">
        <v>18</v>
      </c>
      <c r="H15" s="156" t="s">
        <v>19</v>
      </c>
      <c r="I15" s="156" t="s">
        <v>20</v>
      </c>
      <c r="Q15" s="132" t="s">
        <v>103</v>
      </c>
      <c r="R15" s="254" t="s">
        <v>307</v>
      </c>
      <c r="S15" s="112" t="s">
        <v>38</v>
      </c>
    </row>
    <row r="16" spans="1:19" ht="16" x14ac:dyDescent="0.2">
      <c r="A16" s="548" t="s">
        <v>227</v>
      </c>
      <c r="B16" s="585">
        <v>0.29166666666666669</v>
      </c>
      <c r="C16" s="461" t="s">
        <v>31</v>
      </c>
      <c r="D16" s="461" t="s">
        <v>31</v>
      </c>
      <c r="E16" s="568" t="s">
        <v>176</v>
      </c>
      <c r="F16" s="461" t="s">
        <v>32</v>
      </c>
      <c r="G16" s="461" t="s">
        <v>32</v>
      </c>
      <c r="H16" s="461" t="s">
        <v>32</v>
      </c>
      <c r="I16" s="295" t="s">
        <v>12</v>
      </c>
      <c r="Q16" s="133" t="s">
        <v>120</v>
      </c>
      <c r="R16" s="206" t="s">
        <v>308</v>
      </c>
      <c r="S16" s="107" t="s">
        <v>38</v>
      </c>
    </row>
    <row r="17" spans="1:19" ht="17" thickBot="1" x14ac:dyDescent="0.25">
      <c r="A17" s="549"/>
      <c r="B17" s="576"/>
      <c r="C17" s="541"/>
      <c r="D17" s="541"/>
      <c r="E17" s="569"/>
      <c r="F17" s="541"/>
      <c r="G17" s="541"/>
      <c r="H17" s="462"/>
      <c r="I17" s="296"/>
      <c r="Q17" s="133" t="s">
        <v>121</v>
      </c>
      <c r="R17" s="206" t="s">
        <v>309</v>
      </c>
      <c r="S17" s="107" t="s">
        <v>38</v>
      </c>
    </row>
    <row r="18" spans="1:19" x14ac:dyDescent="0.2">
      <c r="A18" s="549"/>
      <c r="B18" s="575">
        <v>0.33333333333333331</v>
      </c>
      <c r="C18" s="580" t="s">
        <v>144</v>
      </c>
      <c r="D18" s="594" t="s">
        <v>270</v>
      </c>
      <c r="E18" s="569"/>
      <c r="F18" s="553" t="s">
        <v>271</v>
      </c>
      <c r="G18" s="548" t="s">
        <v>260</v>
      </c>
      <c r="H18" s="462"/>
      <c r="I18" s="296"/>
      <c r="Q18" s="151" t="s">
        <v>143</v>
      </c>
      <c r="R18" s="206" t="s">
        <v>310</v>
      </c>
      <c r="S18" s="152" t="s">
        <v>38</v>
      </c>
    </row>
    <row r="19" spans="1:19" x14ac:dyDescent="0.2">
      <c r="A19" s="549"/>
      <c r="B19" s="576"/>
      <c r="C19" s="581"/>
      <c r="D19" s="595"/>
      <c r="E19" s="569"/>
      <c r="F19" s="554"/>
      <c r="G19" s="549"/>
      <c r="H19" s="462"/>
      <c r="I19" s="296"/>
      <c r="Q19" s="151" t="s">
        <v>21</v>
      </c>
      <c r="R19" s="206" t="s">
        <v>311</v>
      </c>
      <c r="S19" s="152" t="s">
        <v>38</v>
      </c>
    </row>
    <row r="20" spans="1:19" x14ac:dyDescent="0.2">
      <c r="A20" s="549"/>
      <c r="B20" s="157">
        <v>0.375</v>
      </c>
      <c r="C20" s="581"/>
      <c r="D20" s="595"/>
      <c r="E20" s="569"/>
      <c r="F20" s="554"/>
      <c r="G20" s="549"/>
      <c r="H20" s="462"/>
      <c r="I20" s="296"/>
      <c r="Q20" s="151" t="s">
        <v>168</v>
      </c>
      <c r="R20" s="260" t="s">
        <v>312</v>
      </c>
      <c r="S20" s="152" t="s">
        <v>38</v>
      </c>
    </row>
    <row r="21" spans="1:19" ht="16" thickBot="1" x14ac:dyDescent="0.25">
      <c r="A21" s="549"/>
      <c r="B21" s="575">
        <v>0.41666666666666669</v>
      </c>
      <c r="C21" s="581"/>
      <c r="D21" s="595"/>
      <c r="E21" s="569"/>
      <c r="F21" s="554"/>
      <c r="G21" s="549"/>
      <c r="H21" s="462"/>
      <c r="I21" s="296"/>
      <c r="Q21" s="158" t="s">
        <v>22</v>
      </c>
      <c r="R21" s="148"/>
      <c r="S21" s="154" t="s">
        <v>38</v>
      </c>
    </row>
    <row r="22" spans="1:19" ht="16" thickBot="1" x14ac:dyDescent="0.25">
      <c r="A22" s="549"/>
      <c r="B22" s="584"/>
      <c r="C22" s="581"/>
      <c r="D22" s="595"/>
      <c r="E22" s="569"/>
      <c r="F22" s="554"/>
      <c r="G22" s="549"/>
      <c r="H22" s="462"/>
      <c r="I22" s="296"/>
      <c r="Q22" s="565" t="s">
        <v>344</v>
      </c>
      <c r="R22" s="566"/>
      <c r="S22" s="567"/>
    </row>
    <row r="23" spans="1:19" x14ac:dyDescent="0.2">
      <c r="A23" s="549"/>
      <c r="B23" s="576"/>
      <c r="C23" s="581"/>
      <c r="D23" s="595"/>
      <c r="E23" s="569"/>
      <c r="F23" s="554"/>
      <c r="G23" s="549"/>
      <c r="H23" s="462"/>
      <c r="I23" s="296"/>
    </row>
    <row r="24" spans="1:19" x14ac:dyDescent="0.2">
      <c r="A24" s="549"/>
      <c r="B24" s="240">
        <v>0.45833333333333331</v>
      </c>
      <c r="C24" s="581"/>
      <c r="D24" s="595"/>
      <c r="E24" s="569"/>
      <c r="F24" s="554"/>
      <c r="G24" s="549"/>
      <c r="H24" s="462"/>
      <c r="I24" s="296"/>
    </row>
    <row r="25" spans="1:19" ht="16" thickBot="1" x14ac:dyDescent="0.25">
      <c r="A25" s="550"/>
      <c r="B25" s="159">
        <v>0.5</v>
      </c>
      <c r="C25" s="582"/>
      <c r="D25" s="596"/>
      <c r="E25" s="570"/>
      <c r="F25" s="555"/>
      <c r="G25" s="550"/>
      <c r="H25" s="541"/>
      <c r="I25" s="297"/>
    </row>
    <row r="26" spans="1:19" ht="16" thickBot="1" x14ac:dyDescent="0.25">
      <c r="A26" s="551" t="s">
        <v>10</v>
      </c>
      <c r="B26" s="552"/>
      <c r="C26" s="552"/>
      <c r="D26" s="552"/>
      <c r="E26" s="552"/>
      <c r="F26" s="552"/>
      <c r="G26" s="552"/>
      <c r="H26" s="552"/>
      <c r="I26" s="552"/>
    </row>
    <row r="27" spans="1:19" x14ac:dyDescent="0.2">
      <c r="A27" s="548" t="s">
        <v>227</v>
      </c>
      <c r="B27" s="160">
        <v>0.5625</v>
      </c>
      <c r="C27" s="577" t="s">
        <v>343</v>
      </c>
      <c r="D27" s="580" t="s">
        <v>144</v>
      </c>
      <c r="E27" s="559" t="s">
        <v>145</v>
      </c>
      <c r="F27" s="461" t="s">
        <v>272</v>
      </c>
      <c r="G27" s="545" t="s">
        <v>115</v>
      </c>
      <c r="H27" s="295" t="s">
        <v>12</v>
      </c>
      <c r="I27" s="295" t="s">
        <v>12</v>
      </c>
    </row>
    <row r="28" spans="1:19" x14ac:dyDescent="0.2">
      <c r="A28" s="549"/>
      <c r="B28" s="157">
        <v>0.60416666666666663</v>
      </c>
      <c r="C28" s="578"/>
      <c r="D28" s="581"/>
      <c r="E28" s="560"/>
      <c r="F28" s="462"/>
      <c r="G28" s="546"/>
      <c r="H28" s="296"/>
      <c r="I28" s="296"/>
    </row>
    <row r="29" spans="1:19" x14ac:dyDescent="0.2">
      <c r="A29" s="549"/>
      <c r="B29" s="157">
        <v>0.64583333333333337</v>
      </c>
      <c r="C29" s="578"/>
      <c r="D29" s="581"/>
      <c r="E29" s="560"/>
      <c r="F29" s="462"/>
      <c r="G29" s="546"/>
      <c r="H29" s="296"/>
      <c r="I29" s="296"/>
    </row>
    <row r="30" spans="1:19" x14ac:dyDescent="0.2">
      <c r="A30" s="549"/>
      <c r="B30" s="575">
        <v>0.6875</v>
      </c>
      <c r="C30" s="578"/>
      <c r="D30" s="581"/>
      <c r="E30" s="560"/>
      <c r="F30" s="462"/>
      <c r="G30" s="546"/>
      <c r="H30" s="296"/>
      <c r="I30" s="296"/>
    </row>
    <row r="31" spans="1:19" x14ac:dyDescent="0.2">
      <c r="A31" s="549"/>
      <c r="B31" s="576"/>
      <c r="C31" s="578"/>
      <c r="D31" s="581"/>
      <c r="E31" s="560"/>
      <c r="F31" s="462"/>
      <c r="G31" s="546"/>
      <c r="H31" s="296"/>
      <c r="I31" s="296"/>
    </row>
    <row r="32" spans="1:19" x14ac:dyDescent="0.2">
      <c r="A32" s="549"/>
      <c r="B32" s="575">
        <v>0.70833333333333337</v>
      </c>
      <c r="C32" s="578"/>
      <c r="D32" s="581"/>
      <c r="E32" s="560"/>
      <c r="F32" s="462"/>
      <c r="G32" s="546"/>
      <c r="H32" s="296"/>
      <c r="I32" s="296"/>
    </row>
    <row r="33" spans="1:9" ht="16" thickBot="1" x14ac:dyDescent="0.25">
      <c r="A33" s="550"/>
      <c r="B33" s="583"/>
      <c r="C33" s="579"/>
      <c r="D33" s="582"/>
      <c r="E33" s="561"/>
      <c r="F33" s="541"/>
      <c r="G33" s="547"/>
      <c r="H33" s="297"/>
      <c r="I33" s="297"/>
    </row>
    <row r="34" spans="1:9" ht="16" thickBot="1" x14ac:dyDescent="0.25">
      <c r="A34" s="144"/>
      <c r="B34" s="145"/>
      <c r="C34" s="161" t="s">
        <v>14</v>
      </c>
      <c r="D34" s="162" t="s">
        <v>15</v>
      </c>
      <c r="E34" s="162" t="s">
        <v>16</v>
      </c>
      <c r="F34" s="162" t="s">
        <v>17</v>
      </c>
      <c r="G34" s="162" t="s">
        <v>18</v>
      </c>
      <c r="H34" s="162" t="s">
        <v>19</v>
      </c>
      <c r="I34" s="162" t="s">
        <v>20</v>
      </c>
    </row>
    <row r="35" spans="1:9" x14ac:dyDescent="0.2">
      <c r="A35" s="597" t="s">
        <v>178</v>
      </c>
      <c r="B35" s="585">
        <v>0.29166666666666669</v>
      </c>
      <c r="C35" s="461" t="s">
        <v>31</v>
      </c>
      <c r="D35" s="461" t="s">
        <v>31</v>
      </c>
      <c r="E35" s="461" t="s">
        <v>31</v>
      </c>
      <c r="F35" s="461" t="s">
        <v>32</v>
      </c>
      <c r="G35" s="461" t="s">
        <v>32</v>
      </c>
      <c r="H35" s="461" t="s">
        <v>32</v>
      </c>
      <c r="I35" s="295" t="s">
        <v>12</v>
      </c>
    </row>
    <row r="36" spans="1:9" ht="16" thickBot="1" x14ac:dyDescent="0.25">
      <c r="A36" s="598"/>
      <c r="B36" s="576"/>
      <c r="C36" s="541"/>
      <c r="D36" s="541"/>
      <c r="E36" s="541"/>
      <c r="F36" s="541"/>
      <c r="G36" s="541"/>
      <c r="H36" s="462"/>
      <c r="I36" s="296"/>
    </row>
    <row r="37" spans="1:9" x14ac:dyDescent="0.2">
      <c r="A37" s="598"/>
      <c r="B37" s="575">
        <v>0.33333333333333331</v>
      </c>
      <c r="C37" s="556" t="s">
        <v>177</v>
      </c>
      <c r="D37" s="594" t="s">
        <v>270</v>
      </c>
      <c r="E37" s="556" t="s">
        <v>177</v>
      </c>
      <c r="F37" s="553" t="s">
        <v>271</v>
      </c>
      <c r="G37" s="542" t="s">
        <v>216</v>
      </c>
      <c r="H37" s="462"/>
      <c r="I37" s="296"/>
    </row>
    <row r="38" spans="1:9" x14ac:dyDescent="0.2">
      <c r="A38" s="598"/>
      <c r="B38" s="576"/>
      <c r="C38" s="557"/>
      <c r="D38" s="595"/>
      <c r="E38" s="557"/>
      <c r="F38" s="554"/>
      <c r="G38" s="543"/>
      <c r="H38" s="462"/>
      <c r="I38" s="296"/>
    </row>
    <row r="39" spans="1:9" x14ac:dyDescent="0.2">
      <c r="A39" s="598"/>
      <c r="B39" s="157">
        <v>0.375</v>
      </c>
      <c r="C39" s="557"/>
      <c r="D39" s="595"/>
      <c r="E39" s="557"/>
      <c r="F39" s="554"/>
      <c r="G39" s="543"/>
      <c r="H39" s="462"/>
      <c r="I39" s="296"/>
    </row>
    <row r="40" spans="1:9" x14ac:dyDescent="0.2">
      <c r="A40" s="598"/>
      <c r="B40" s="575">
        <v>0.41666666666666669</v>
      </c>
      <c r="C40" s="557"/>
      <c r="D40" s="595"/>
      <c r="E40" s="557"/>
      <c r="F40" s="554"/>
      <c r="G40" s="543"/>
      <c r="H40" s="462"/>
      <c r="I40" s="296"/>
    </row>
    <row r="41" spans="1:9" x14ac:dyDescent="0.2">
      <c r="A41" s="598"/>
      <c r="B41" s="584"/>
      <c r="C41" s="557"/>
      <c r="D41" s="595"/>
      <c r="E41" s="557"/>
      <c r="F41" s="554"/>
      <c r="G41" s="543"/>
      <c r="H41" s="462"/>
      <c r="I41" s="296"/>
    </row>
    <row r="42" spans="1:9" x14ac:dyDescent="0.2">
      <c r="A42" s="598"/>
      <c r="B42" s="576"/>
      <c r="C42" s="557"/>
      <c r="D42" s="595"/>
      <c r="E42" s="557"/>
      <c r="F42" s="554"/>
      <c r="G42" s="543"/>
      <c r="H42" s="462"/>
      <c r="I42" s="296"/>
    </row>
    <row r="43" spans="1:9" x14ac:dyDescent="0.2">
      <c r="A43" s="598"/>
      <c r="B43" s="240">
        <v>0.45833333333333331</v>
      </c>
      <c r="C43" s="557"/>
      <c r="D43" s="595"/>
      <c r="E43" s="557"/>
      <c r="F43" s="554"/>
      <c r="G43" s="543"/>
      <c r="H43" s="462"/>
      <c r="I43" s="296"/>
    </row>
    <row r="44" spans="1:9" ht="16" thickBot="1" x14ac:dyDescent="0.25">
      <c r="A44" s="599"/>
      <c r="B44" s="159">
        <v>0.5</v>
      </c>
      <c r="C44" s="558"/>
      <c r="D44" s="596"/>
      <c r="E44" s="558"/>
      <c r="F44" s="555"/>
      <c r="G44" s="544"/>
      <c r="H44" s="541"/>
      <c r="I44" s="297"/>
    </row>
    <row r="45" spans="1:9" ht="16" thickBot="1" x14ac:dyDescent="0.25">
      <c r="A45" s="551" t="s">
        <v>10</v>
      </c>
      <c r="B45" s="552"/>
      <c r="C45" s="552"/>
      <c r="D45" s="552"/>
      <c r="E45" s="552"/>
      <c r="F45" s="552"/>
      <c r="G45" s="552"/>
      <c r="H45" s="552"/>
      <c r="I45" s="552"/>
    </row>
    <row r="46" spans="1:9" x14ac:dyDescent="0.2">
      <c r="A46" s="597" t="s">
        <v>178</v>
      </c>
      <c r="B46" s="160">
        <v>0.5625</v>
      </c>
      <c r="C46" s="548" t="s">
        <v>175</v>
      </c>
      <c r="D46" s="548" t="s">
        <v>175</v>
      </c>
      <c r="E46" s="600" t="s">
        <v>230</v>
      </c>
      <c r="F46" s="542" t="s">
        <v>272</v>
      </c>
      <c r="G46" s="545" t="s">
        <v>146</v>
      </c>
      <c r="H46" s="295" t="s">
        <v>12</v>
      </c>
      <c r="I46" s="295" t="s">
        <v>12</v>
      </c>
    </row>
    <row r="47" spans="1:9" x14ac:dyDescent="0.2">
      <c r="A47" s="598"/>
      <c r="B47" s="157">
        <v>0.60416666666666663</v>
      </c>
      <c r="C47" s="549"/>
      <c r="D47" s="549"/>
      <c r="E47" s="601"/>
      <c r="F47" s="543"/>
      <c r="G47" s="546"/>
      <c r="H47" s="296"/>
      <c r="I47" s="296"/>
    </row>
    <row r="48" spans="1:9" x14ac:dyDescent="0.2">
      <c r="A48" s="598"/>
      <c r="B48" s="157">
        <v>0.64583333333333337</v>
      </c>
      <c r="C48" s="549"/>
      <c r="D48" s="549"/>
      <c r="E48" s="601"/>
      <c r="F48" s="543"/>
      <c r="G48" s="546"/>
      <c r="H48" s="296"/>
      <c r="I48" s="296"/>
    </row>
    <row r="49" spans="1:9" x14ac:dyDescent="0.2">
      <c r="A49" s="598"/>
      <c r="B49" s="575">
        <v>0.6875</v>
      </c>
      <c r="C49" s="549"/>
      <c r="D49" s="549"/>
      <c r="E49" s="601"/>
      <c r="F49" s="543"/>
      <c r="G49" s="546"/>
      <c r="H49" s="296"/>
      <c r="I49" s="296"/>
    </row>
    <row r="50" spans="1:9" x14ac:dyDescent="0.2">
      <c r="A50" s="598"/>
      <c r="B50" s="576"/>
      <c r="C50" s="549"/>
      <c r="D50" s="549"/>
      <c r="E50" s="601"/>
      <c r="F50" s="543"/>
      <c r="G50" s="546"/>
      <c r="H50" s="296"/>
      <c r="I50" s="296"/>
    </row>
    <row r="51" spans="1:9" x14ac:dyDescent="0.2">
      <c r="A51" s="598"/>
      <c r="B51" s="575">
        <v>0.70833333333333337</v>
      </c>
      <c r="C51" s="549"/>
      <c r="D51" s="549"/>
      <c r="E51" s="601"/>
      <c r="F51" s="543"/>
      <c r="G51" s="546"/>
      <c r="H51" s="296"/>
      <c r="I51" s="296"/>
    </row>
    <row r="52" spans="1:9" ht="16" thickBot="1" x14ac:dyDescent="0.25">
      <c r="A52" s="599"/>
      <c r="B52" s="583"/>
      <c r="C52" s="550"/>
      <c r="D52" s="550"/>
      <c r="E52" s="602"/>
      <c r="F52" s="544"/>
      <c r="G52" s="547"/>
      <c r="H52" s="297"/>
      <c r="I52" s="297"/>
    </row>
  </sheetData>
  <mergeCells count="95">
    <mergeCell ref="A45:I45"/>
    <mergeCell ref="A46:A52"/>
    <mergeCell ref="C46:C52"/>
    <mergeCell ref="D46:D52"/>
    <mergeCell ref="E46:E52"/>
    <mergeCell ref="F46:F52"/>
    <mergeCell ref="G46:G52"/>
    <mergeCell ref="H46:H52"/>
    <mergeCell ref="I46:I52"/>
    <mergeCell ref="B49:B50"/>
    <mergeCell ref="A35:A44"/>
    <mergeCell ref="B35:B36"/>
    <mergeCell ref="C35:C36"/>
    <mergeCell ref="D35:D36"/>
    <mergeCell ref="E35:E36"/>
    <mergeCell ref="F35:F36"/>
    <mergeCell ref="G35:G36"/>
    <mergeCell ref="H35:H44"/>
    <mergeCell ref="I35:I44"/>
    <mergeCell ref="C37:C44"/>
    <mergeCell ref="D37:D44"/>
    <mergeCell ref="E37:E44"/>
    <mergeCell ref="F37:F44"/>
    <mergeCell ref="G37:G44"/>
    <mergeCell ref="B40:B42"/>
    <mergeCell ref="A26:I26"/>
    <mergeCell ref="A27:A33"/>
    <mergeCell ref="C27:C33"/>
    <mergeCell ref="D27:D33"/>
    <mergeCell ref="E27:E33"/>
    <mergeCell ref="F27:F33"/>
    <mergeCell ref="G27:G33"/>
    <mergeCell ref="H27:H33"/>
    <mergeCell ref="I27:I33"/>
    <mergeCell ref="B30:B31"/>
    <mergeCell ref="B32:B33"/>
    <mergeCell ref="E16:E25"/>
    <mergeCell ref="F16:F17"/>
    <mergeCell ref="G16:G17"/>
    <mergeCell ref="H16:H25"/>
    <mergeCell ref="I16:I25"/>
    <mergeCell ref="B18:B19"/>
    <mergeCell ref="C18:C25"/>
    <mergeCell ref="D18:D25"/>
    <mergeCell ref="F18:F25"/>
    <mergeCell ref="G18:G25"/>
    <mergeCell ref="B21:B23"/>
    <mergeCell ref="Q1:S1"/>
    <mergeCell ref="K5:K9"/>
    <mergeCell ref="M5:M9"/>
    <mergeCell ref="O5:O9"/>
    <mergeCell ref="A1:P1"/>
    <mergeCell ref="P2:P3"/>
    <mergeCell ref="A5:C9"/>
    <mergeCell ref="F5:F9"/>
    <mergeCell ref="G5:G9"/>
    <mergeCell ref="A2:D4"/>
    <mergeCell ref="E2:E3"/>
    <mergeCell ref="E5:E9"/>
    <mergeCell ref="K2:K3"/>
    <mergeCell ref="J5:J9"/>
    <mergeCell ref="J2:J3"/>
    <mergeCell ref="I2:I3"/>
    <mergeCell ref="I5:I9"/>
    <mergeCell ref="H2:H3"/>
    <mergeCell ref="R2:S2"/>
    <mergeCell ref="L5:L9"/>
    <mergeCell ref="H5:H9"/>
    <mergeCell ref="F2:F3"/>
    <mergeCell ref="G2:G3"/>
    <mergeCell ref="M2:M3"/>
    <mergeCell ref="E10:E14"/>
    <mergeCell ref="F10:F14"/>
    <mergeCell ref="I10:I14"/>
    <mergeCell ref="H10:H14"/>
    <mergeCell ref="A10:C14"/>
    <mergeCell ref="O2:O3"/>
    <mergeCell ref="O10:O14"/>
    <mergeCell ref="N2:N3"/>
    <mergeCell ref="N5:N9"/>
    <mergeCell ref="P5:P14"/>
    <mergeCell ref="L2:L3"/>
    <mergeCell ref="Q22:S22"/>
    <mergeCell ref="K10:K14"/>
    <mergeCell ref="N10:N14"/>
    <mergeCell ref="M10:M14"/>
    <mergeCell ref="J10:J14"/>
    <mergeCell ref="L10:L14"/>
    <mergeCell ref="G10:G14"/>
    <mergeCell ref="B37:B38"/>
    <mergeCell ref="A16:A25"/>
    <mergeCell ref="B16:B17"/>
    <mergeCell ref="C16:C17"/>
    <mergeCell ref="D16:D17"/>
    <mergeCell ref="B51:B52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R21"/>
  <sheetViews>
    <sheetView topLeftCell="H1" zoomScale="115" zoomScaleNormal="141" zoomScalePageLayoutView="77" workbookViewId="0">
      <selection activeCell="R26" sqref="R26"/>
    </sheetView>
  </sheetViews>
  <sheetFormatPr baseColWidth="10" defaultColWidth="8.83203125" defaultRowHeight="15" x14ac:dyDescent="0.2"/>
  <cols>
    <col min="1" max="1" width="10.83203125" customWidth="1"/>
    <col min="2" max="2" width="16.6640625" customWidth="1"/>
    <col min="3" max="3" width="11.1640625" customWidth="1"/>
    <col min="4" max="4" width="11.5" customWidth="1"/>
    <col min="5" max="5" width="12.6640625" customWidth="1"/>
    <col min="6" max="6" width="12" customWidth="1"/>
    <col min="7" max="7" width="10.6640625" customWidth="1"/>
    <col min="8" max="8" width="14.1640625" customWidth="1"/>
    <col min="9" max="9" width="13.5" customWidth="1"/>
    <col min="10" max="10" width="14.83203125" customWidth="1"/>
    <col min="11" max="11" width="13.1640625" customWidth="1"/>
    <col min="12" max="13" width="10.5" customWidth="1"/>
    <col min="15" max="15" width="14.83203125" customWidth="1"/>
    <col min="16" max="16" width="12.33203125" customWidth="1"/>
    <col min="17" max="17" width="43.1640625" customWidth="1"/>
    <col min="18" max="18" width="34.1640625" customWidth="1"/>
    <col min="19" max="19" width="5.83203125" customWidth="1"/>
    <col min="20" max="20" width="24.6640625" customWidth="1"/>
    <col min="21" max="21" width="11" customWidth="1"/>
    <col min="22" max="22" width="5.1640625" customWidth="1"/>
    <col min="24" max="24" width="24.83203125" customWidth="1"/>
  </cols>
  <sheetData>
    <row r="1" spans="1:18" ht="15" customHeight="1" thickBot="1" x14ac:dyDescent="0.25">
      <c r="A1" s="607" t="s">
        <v>335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9"/>
      <c r="P1" s="249" t="s">
        <v>23</v>
      </c>
      <c r="Q1" s="250"/>
      <c r="R1" s="251"/>
    </row>
    <row r="2" spans="1:18" ht="17" customHeight="1" thickBot="1" x14ac:dyDescent="0.25">
      <c r="A2" s="503" t="s">
        <v>127</v>
      </c>
      <c r="B2" s="504"/>
      <c r="C2" s="505"/>
      <c r="D2" s="501" t="s">
        <v>150</v>
      </c>
      <c r="E2" s="530" t="s">
        <v>151</v>
      </c>
      <c r="F2" s="497" t="s">
        <v>152</v>
      </c>
      <c r="G2" s="501" t="s">
        <v>153</v>
      </c>
      <c r="H2" s="530" t="s">
        <v>154</v>
      </c>
      <c r="I2" s="497" t="s">
        <v>155</v>
      </c>
      <c r="J2" s="501" t="s">
        <v>156</v>
      </c>
      <c r="K2" s="530" t="s">
        <v>157</v>
      </c>
      <c r="L2" s="497" t="s">
        <v>158</v>
      </c>
      <c r="M2" s="499" t="s">
        <v>65</v>
      </c>
      <c r="N2" s="499" t="s">
        <v>244</v>
      </c>
      <c r="O2" s="586" t="s">
        <v>159</v>
      </c>
      <c r="P2" s="135" t="s">
        <v>70</v>
      </c>
      <c r="Q2" s="286" t="s">
        <v>71</v>
      </c>
      <c r="R2" s="287"/>
    </row>
    <row r="3" spans="1:18" ht="17" thickBot="1" x14ac:dyDescent="0.25">
      <c r="A3" s="506"/>
      <c r="B3" s="507"/>
      <c r="C3" s="508"/>
      <c r="D3" s="502"/>
      <c r="E3" s="531"/>
      <c r="F3" s="498"/>
      <c r="G3" s="502"/>
      <c r="H3" s="531"/>
      <c r="I3" s="498"/>
      <c r="J3" s="502"/>
      <c r="K3" s="531"/>
      <c r="L3" s="498"/>
      <c r="M3" s="500"/>
      <c r="N3" s="500"/>
      <c r="O3" s="587"/>
      <c r="P3" s="105" t="s">
        <v>1</v>
      </c>
      <c r="Q3" s="252" t="s">
        <v>295</v>
      </c>
      <c r="R3" s="106" t="s">
        <v>38</v>
      </c>
    </row>
    <row r="4" spans="1:18" ht="17" thickBot="1" x14ac:dyDescent="0.25">
      <c r="A4" s="509"/>
      <c r="B4" s="510"/>
      <c r="C4" s="511"/>
      <c r="D4" s="167" t="s">
        <v>321</v>
      </c>
      <c r="E4" s="163" t="s">
        <v>322</v>
      </c>
      <c r="F4" s="164" t="s">
        <v>323</v>
      </c>
      <c r="G4" s="163" t="s">
        <v>324</v>
      </c>
      <c r="H4" s="165" t="s">
        <v>325</v>
      </c>
      <c r="I4" s="163" t="s">
        <v>326</v>
      </c>
      <c r="J4" s="163" t="s">
        <v>327</v>
      </c>
      <c r="K4" s="164" t="s">
        <v>328</v>
      </c>
      <c r="L4" s="166" t="s">
        <v>329</v>
      </c>
      <c r="M4" s="163" t="s">
        <v>330</v>
      </c>
      <c r="N4" s="245" t="s">
        <v>331</v>
      </c>
      <c r="O4" s="167" t="s">
        <v>332</v>
      </c>
      <c r="P4" s="108" t="s">
        <v>2</v>
      </c>
      <c r="Q4" s="253" t="s">
        <v>296</v>
      </c>
      <c r="R4" s="107" t="s">
        <v>38</v>
      </c>
    </row>
    <row r="5" spans="1:18" ht="15" customHeight="1" x14ac:dyDescent="0.2">
      <c r="A5" s="603" t="s">
        <v>132</v>
      </c>
      <c r="B5" s="532" t="s">
        <v>163</v>
      </c>
      <c r="C5" s="732" t="s">
        <v>266</v>
      </c>
      <c r="D5" s="387" t="s">
        <v>286</v>
      </c>
      <c r="E5" s="390" t="s">
        <v>287</v>
      </c>
      <c r="F5" s="301" t="s">
        <v>288</v>
      </c>
      <c r="G5" s="322" t="s">
        <v>289</v>
      </c>
      <c r="H5" s="322" t="s">
        <v>290</v>
      </c>
      <c r="I5" s="322" t="s">
        <v>291</v>
      </c>
      <c r="J5" s="322" t="s">
        <v>292</v>
      </c>
      <c r="K5" s="322" t="s">
        <v>337</v>
      </c>
      <c r="L5" s="322" t="s">
        <v>338</v>
      </c>
      <c r="M5" s="340" t="s">
        <v>286</v>
      </c>
      <c r="N5" s="301" t="s">
        <v>287</v>
      </c>
      <c r="O5" s="735"/>
      <c r="P5" s="108" t="s">
        <v>3</v>
      </c>
      <c r="Q5" s="254" t="s">
        <v>297</v>
      </c>
      <c r="R5" s="107" t="s">
        <v>38</v>
      </c>
    </row>
    <row r="6" spans="1:18" ht="16" x14ac:dyDescent="0.2">
      <c r="A6" s="604"/>
      <c r="B6" s="606"/>
      <c r="C6" s="733"/>
      <c r="D6" s="388"/>
      <c r="E6" s="391"/>
      <c r="F6" s="302"/>
      <c r="G6" s="323"/>
      <c r="H6" s="323"/>
      <c r="I6" s="323"/>
      <c r="J6" s="323"/>
      <c r="K6" s="323"/>
      <c r="L6" s="323"/>
      <c r="M6" s="341"/>
      <c r="N6" s="302"/>
      <c r="O6" s="736"/>
      <c r="P6" s="108" t="s">
        <v>4</v>
      </c>
      <c r="Q6" s="253" t="s">
        <v>298</v>
      </c>
      <c r="R6" s="107" t="s">
        <v>38</v>
      </c>
    </row>
    <row r="7" spans="1:18" ht="16" x14ac:dyDescent="0.2">
      <c r="A7" s="604"/>
      <c r="B7" s="606"/>
      <c r="C7" s="733"/>
      <c r="D7" s="388"/>
      <c r="E7" s="391"/>
      <c r="F7" s="302"/>
      <c r="G7" s="323"/>
      <c r="H7" s="323"/>
      <c r="I7" s="323"/>
      <c r="J7" s="323"/>
      <c r="K7" s="323"/>
      <c r="L7" s="323"/>
      <c r="M7" s="341"/>
      <c r="N7" s="302"/>
      <c r="O7" s="736"/>
      <c r="P7" s="126" t="s">
        <v>6</v>
      </c>
      <c r="Q7" s="206" t="s">
        <v>299</v>
      </c>
      <c r="R7" s="109" t="s">
        <v>83</v>
      </c>
    </row>
    <row r="8" spans="1:18" ht="17" thickBot="1" x14ac:dyDescent="0.25">
      <c r="A8" s="604"/>
      <c r="B8" s="606"/>
      <c r="C8" s="733"/>
      <c r="D8" s="388"/>
      <c r="E8" s="391"/>
      <c r="F8" s="302"/>
      <c r="G8" s="323"/>
      <c r="H8" s="323"/>
      <c r="I8" s="323"/>
      <c r="J8" s="323"/>
      <c r="K8" s="323"/>
      <c r="L8" s="323"/>
      <c r="M8" s="341"/>
      <c r="N8" s="302"/>
      <c r="O8" s="736"/>
      <c r="P8" s="127" t="s">
        <v>5</v>
      </c>
      <c r="Q8" s="255" t="s">
        <v>300</v>
      </c>
      <c r="R8" s="110" t="s">
        <v>83</v>
      </c>
    </row>
    <row r="9" spans="1:18" ht="17" thickBot="1" x14ac:dyDescent="0.25">
      <c r="A9" s="605"/>
      <c r="B9" s="533"/>
      <c r="C9" s="734"/>
      <c r="D9" s="389"/>
      <c r="E9" s="392"/>
      <c r="F9" s="303"/>
      <c r="G9" s="324"/>
      <c r="H9" s="324"/>
      <c r="I9" s="324"/>
      <c r="J9" s="324"/>
      <c r="K9" s="324"/>
      <c r="L9" s="324"/>
      <c r="M9" s="342"/>
      <c r="N9" s="303"/>
      <c r="O9" s="737"/>
      <c r="P9" s="128" t="s">
        <v>7</v>
      </c>
      <c r="Q9" s="256" t="s">
        <v>301</v>
      </c>
      <c r="R9" s="103" t="s">
        <v>38</v>
      </c>
    </row>
    <row r="10" spans="1:18" ht="16" x14ac:dyDescent="0.2">
      <c r="A10" s="745" t="s">
        <v>345</v>
      </c>
      <c r="B10" s="746"/>
      <c r="C10" s="746"/>
      <c r="D10" s="746" t="s">
        <v>345</v>
      </c>
      <c r="E10" s="746"/>
      <c r="F10" s="746"/>
      <c r="G10" s="746" t="s">
        <v>345</v>
      </c>
      <c r="H10" s="746"/>
      <c r="I10" s="746"/>
      <c r="J10" s="746" t="s">
        <v>345</v>
      </c>
      <c r="K10" s="746"/>
      <c r="L10" s="746"/>
      <c r="M10" s="746" t="s">
        <v>345</v>
      </c>
      <c r="N10" s="746"/>
      <c r="O10" s="747"/>
      <c r="P10" s="738" t="s">
        <v>9</v>
      </c>
      <c r="Q10" s="257" t="s">
        <v>302</v>
      </c>
      <c r="R10" s="111" t="s">
        <v>38</v>
      </c>
    </row>
    <row r="11" spans="1:18" ht="16" x14ac:dyDescent="0.2">
      <c r="A11" s="748" t="s">
        <v>345</v>
      </c>
      <c r="B11" s="749"/>
      <c r="C11" s="749"/>
      <c r="D11" s="749" t="s">
        <v>345</v>
      </c>
      <c r="E11" s="749"/>
      <c r="F11" s="749"/>
      <c r="G11" s="749" t="s">
        <v>345</v>
      </c>
      <c r="H11" s="749"/>
      <c r="I11" s="749"/>
      <c r="J11" s="749" t="s">
        <v>345</v>
      </c>
      <c r="K11" s="749"/>
      <c r="L11" s="749"/>
      <c r="M11" s="749" t="s">
        <v>345</v>
      </c>
      <c r="N11" s="749"/>
      <c r="O11" s="750"/>
      <c r="P11" s="738" t="s">
        <v>8</v>
      </c>
      <c r="Q11" s="258" t="s">
        <v>303</v>
      </c>
      <c r="R11" s="111" t="s">
        <v>38</v>
      </c>
    </row>
    <row r="12" spans="1:18" ht="16" x14ac:dyDescent="0.2">
      <c r="A12" s="748" t="s">
        <v>345</v>
      </c>
      <c r="B12" s="749"/>
      <c r="C12" s="749"/>
      <c r="D12" s="749" t="s">
        <v>345</v>
      </c>
      <c r="E12" s="749"/>
      <c r="F12" s="749"/>
      <c r="G12" s="749" t="s">
        <v>345</v>
      </c>
      <c r="H12" s="749"/>
      <c r="I12" s="749"/>
      <c r="J12" s="749" t="s">
        <v>345</v>
      </c>
      <c r="K12" s="749"/>
      <c r="L12" s="749"/>
      <c r="M12" s="749" t="s">
        <v>345</v>
      </c>
      <c r="N12" s="749"/>
      <c r="O12" s="750"/>
      <c r="P12" s="738" t="s">
        <v>13</v>
      </c>
      <c r="Q12" s="257" t="s">
        <v>304</v>
      </c>
      <c r="R12" s="111" t="s">
        <v>38</v>
      </c>
    </row>
    <row r="13" spans="1:18" ht="16" x14ac:dyDescent="0.2">
      <c r="A13" s="748" t="s">
        <v>345</v>
      </c>
      <c r="B13" s="749"/>
      <c r="C13" s="749"/>
      <c r="D13" s="749" t="s">
        <v>345</v>
      </c>
      <c r="E13" s="749"/>
      <c r="F13" s="749"/>
      <c r="G13" s="749" t="s">
        <v>345</v>
      </c>
      <c r="H13" s="749"/>
      <c r="I13" s="749"/>
      <c r="J13" s="749" t="s">
        <v>345</v>
      </c>
      <c r="K13" s="749"/>
      <c r="L13" s="749"/>
      <c r="M13" s="749" t="s">
        <v>345</v>
      </c>
      <c r="N13" s="749"/>
      <c r="O13" s="750"/>
      <c r="P13" s="739" t="s">
        <v>110</v>
      </c>
      <c r="Q13" s="257" t="s">
        <v>305</v>
      </c>
      <c r="R13" s="111" t="s">
        <v>38</v>
      </c>
    </row>
    <row r="14" spans="1:18" ht="17" thickBot="1" x14ac:dyDescent="0.25">
      <c r="A14" s="748" t="s">
        <v>345</v>
      </c>
      <c r="B14" s="749"/>
      <c r="C14" s="749"/>
      <c r="D14" s="749" t="s">
        <v>345</v>
      </c>
      <c r="E14" s="749"/>
      <c r="F14" s="749"/>
      <c r="G14" s="749" t="s">
        <v>345</v>
      </c>
      <c r="H14" s="749"/>
      <c r="I14" s="749"/>
      <c r="J14" s="749" t="s">
        <v>345</v>
      </c>
      <c r="K14" s="749"/>
      <c r="L14" s="749"/>
      <c r="M14" s="749" t="s">
        <v>345</v>
      </c>
      <c r="N14" s="749"/>
      <c r="O14" s="750"/>
      <c r="P14" s="740" t="s">
        <v>111</v>
      </c>
      <c r="Q14" s="259" t="s">
        <v>306</v>
      </c>
      <c r="R14" s="104" t="s">
        <v>38</v>
      </c>
    </row>
    <row r="15" spans="1:18" ht="16" x14ac:dyDescent="0.2">
      <c r="A15" s="748" t="s">
        <v>345</v>
      </c>
      <c r="B15" s="749"/>
      <c r="C15" s="749"/>
      <c r="D15" s="749" t="s">
        <v>345</v>
      </c>
      <c r="E15" s="749"/>
      <c r="F15" s="749"/>
      <c r="G15" s="749" t="s">
        <v>345</v>
      </c>
      <c r="H15" s="749"/>
      <c r="I15" s="749"/>
      <c r="J15" s="749" t="s">
        <v>345</v>
      </c>
      <c r="K15" s="749"/>
      <c r="L15" s="749"/>
      <c r="M15" s="749" t="s">
        <v>345</v>
      </c>
      <c r="N15" s="749"/>
      <c r="O15" s="750"/>
      <c r="P15" s="741" t="s">
        <v>103</v>
      </c>
      <c r="Q15" s="254" t="s">
        <v>307</v>
      </c>
      <c r="R15" s="112" t="s">
        <v>38</v>
      </c>
    </row>
    <row r="16" spans="1:18" ht="16" x14ac:dyDescent="0.2">
      <c r="A16" s="748" t="s">
        <v>345</v>
      </c>
      <c r="B16" s="749"/>
      <c r="C16" s="749"/>
      <c r="D16" s="749" t="s">
        <v>345</v>
      </c>
      <c r="E16" s="749"/>
      <c r="F16" s="749"/>
      <c r="G16" s="749" t="s">
        <v>345</v>
      </c>
      <c r="H16" s="749"/>
      <c r="I16" s="749"/>
      <c r="J16" s="749" t="s">
        <v>345</v>
      </c>
      <c r="K16" s="749"/>
      <c r="L16" s="749"/>
      <c r="M16" s="749" t="s">
        <v>345</v>
      </c>
      <c r="N16" s="749"/>
      <c r="O16" s="750"/>
      <c r="P16" s="197" t="s">
        <v>120</v>
      </c>
      <c r="Q16" s="206" t="s">
        <v>308</v>
      </c>
      <c r="R16" s="107" t="s">
        <v>38</v>
      </c>
    </row>
    <row r="17" spans="1:18" ht="16" x14ac:dyDescent="0.2">
      <c r="A17" s="748" t="s">
        <v>345</v>
      </c>
      <c r="B17" s="749"/>
      <c r="C17" s="749"/>
      <c r="D17" s="749" t="s">
        <v>345</v>
      </c>
      <c r="E17" s="749"/>
      <c r="F17" s="749"/>
      <c r="G17" s="749" t="s">
        <v>345</v>
      </c>
      <c r="H17" s="749"/>
      <c r="I17" s="749"/>
      <c r="J17" s="749" t="s">
        <v>345</v>
      </c>
      <c r="K17" s="749"/>
      <c r="L17" s="749"/>
      <c r="M17" s="749" t="s">
        <v>345</v>
      </c>
      <c r="N17" s="749"/>
      <c r="O17" s="750"/>
      <c r="P17" s="197" t="s">
        <v>121</v>
      </c>
      <c r="Q17" s="206" t="s">
        <v>309</v>
      </c>
      <c r="R17" s="107" t="s">
        <v>38</v>
      </c>
    </row>
    <row r="18" spans="1:18" x14ac:dyDescent="0.2">
      <c r="A18" s="748" t="s">
        <v>345</v>
      </c>
      <c r="B18" s="749"/>
      <c r="C18" s="749"/>
      <c r="D18" s="749" t="s">
        <v>345</v>
      </c>
      <c r="E18" s="749"/>
      <c r="F18" s="749"/>
      <c r="G18" s="749" t="s">
        <v>345</v>
      </c>
      <c r="H18" s="749"/>
      <c r="I18" s="749"/>
      <c r="J18" s="749" t="s">
        <v>345</v>
      </c>
      <c r="K18" s="749"/>
      <c r="L18" s="749"/>
      <c r="M18" s="749" t="s">
        <v>345</v>
      </c>
      <c r="N18" s="749"/>
      <c r="O18" s="750"/>
      <c r="P18" s="152" t="s">
        <v>143</v>
      </c>
      <c r="Q18" s="206" t="s">
        <v>310</v>
      </c>
      <c r="R18" s="151" t="s">
        <v>38</v>
      </c>
    </row>
    <row r="19" spans="1:18" x14ac:dyDescent="0.2">
      <c r="A19" s="748" t="s">
        <v>345</v>
      </c>
      <c r="B19" s="749"/>
      <c r="C19" s="749"/>
      <c r="D19" s="749" t="s">
        <v>345</v>
      </c>
      <c r="E19" s="749"/>
      <c r="F19" s="749"/>
      <c r="G19" s="749" t="s">
        <v>345</v>
      </c>
      <c r="H19" s="749"/>
      <c r="I19" s="749"/>
      <c r="J19" s="749" t="s">
        <v>345</v>
      </c>
      <c r="K19" s="749"/>
      <c r="L19" s="749"/>
      <c r="M19" s="749" t="s">
        <v>345</v>
      </c>
      <c r="N19" s="749"/>
      <c r="O19" s="750"/>
      <c r="P19" s="152" t="s">
        <v>21</v>
      </c>
      <c r="Q19" s="206" t="s">
        <v>311</v>
      </c>
      <c r="R19" s="151" t="s">
        <v>38</v>
      </c>
    </row>
    <row r="20" spans="1:18" x14ac:dyDescent="0.2">
      <c r="A20" s="748" t="s">
        <v>345</v>
      </c>
      <c r="B20" s="749"/>
      <c r="C20" s="749"/>
      <c r="D20" s="749" t="s">
        <v>345</v>
      </c>
      <c r="E20" s="749"/>
      <c r="F20" s="749"/>
      <c r="G20" s="749" t="s">
        <v>345</v>
      </c>
      <c r="H20" s="749"/>
      <c r="I20" s="749"/>
      <c r="J20" s="749" t="s">
        <v>345</v>
      </c>
      <c r="K20" s="749"/>
      <c r="L20" s="749"/>
      <c r="M20" s="749" t="s">
        <v>345</v>
      </c>
      <c r="N20" s="749"/>
      <c r="O20" s="750"/>
      <c r="P20" s="152" t="s">
        <v>168</v>
      </c>
      <c r="Q20" s="260" t="s">
        <v>312</v>
      </c>
      <c r="R20" s="151" t="s">
        <v>38</v>
      </c>
    </row>
    <row r="21" spans="1:18" ht="16" thickBot="1" x14ac:dyDescent="0.25">
      <c r="A21" s="751" t="s">
        <v>345</v>
      </c>
      <c r="B21" s="752"/>
      <c r="C21" s="752"/>
      <c r="D21" s="752" t="s">
        <v>345</v>
      </c>
      <c r="E21" s="752"/>
      <c r="F21" s="752"/>
      <c r="G21" s="752" t="s">
        <v>345</v>
      </c>
      <c r="H21" s="752"/>
      <c r="I21" s="752"/>
      <c r="J21" s="752" t="s">
        <v>345</v>
      </c>
      <c r="K21" s="752"/>
      <c r="L21" s="752"/>
      <c r="M21" s="752" t="s">
        <v>345</v>
      </c>
      <c r="N21" s="752"/>
      <c r="O21" s="753"/>
      <c r="P21" s="154" t="s">
        <v>22</v>
      </c>
      <c r="Q21" s="742"/>
      <c r="R21" s="158" t="s">
        <v>38</v>
      </c>
    </row>
  </sheetData>
  <mergeCells count="31">
    <mergeCell ref="B5:B9"/>
    <mergeCell ref="C5:C9"/>
    <mergeCell ref="A10:O21"/>
    <mergeCell ref="I2:I3"/>
    <mergeCell ref="H2:H3"/>
    <mergeCell ref="G2:G3"/>
    <mergeCell ref="F2:F3"/>
    <mergeCell ref="A1:O1"/>
    <mergeCell ref="E2:E3"/>
    <mergeCell ref="D2:D3"/>
    <mergeCell ref="A2:C4"/>
    <mergeCell ref="O2:O3"/>
    <mergeCell ref="N2:N3"/>
    <mergeCell ref="L2:L3"/>
    <mergeCell ref="K2:K3"/>
    <mergeCell ref="J2:J3"/>
    <mergeCell ref="Q2:R2"/>
    <mergeCell ref="O5:O9"/>
    <mergeCell ref="M2:M3"/>
    <mergeCell ref="J5:J9"/>
    <mergeCell ref="K5:K9"/>
    <mergeCell ref="L5:L9"/>
    <mergeCell ref="M5:M9"/>
    <mergeCell ref="N5:N9"/>
    <mergeCell ref="D5:D9"/>
    <mergeCell ref="E5:E9"/>
    <mergeCell ref="F5:F9"/>
    <mergeCell ref="G5:G9"/>
    <mergeCell ref="H5:H9"/>
    <mergeCell ref="I5:I9"/>
    <mergeCell ref="A5:A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M85"/>
  <sheetViews>
    <sheetView tabSelected="1" topLeftCell="B1" zoomScale="146" zoomScaleNormal="146" zoomScalePageLayoutView="77" workbookViewId="0">
      <selection activeCell="L34" sqref="L34:M38"/>
    </sheetView>
  </sheetViews>
  <sheetFormatPr baseColWidth="10" defaultColWidth="8.83203125" defaultRowHeight="15" x14ac:dyDescent="0.2"/>
  <cols>
    <col min="1" max="1" width="12.6640625" customWidth="1"/>
    <col min="2" max="2" width="17.1640625" customWidth="1"/>
    <col min="4" max="4" width="15" customWidth="1"/>
    <col min="5" max="5" width="11.33203125" customWidth="1"/>
    <col min="6" max="6" width="3.83203125" customWidth="1"/>
    <col min="7" max="7" width="13" customWidth="1"/>
    <col min="8" max="8" width="5.1640625" customWidth="1"/>
    <col min="9" max="9" width="8.33203125" customWidth="1"/>
    <col min="10" max="10" width="8.83203125" customWidth="1"/>
    <col min="11" max="11" width="18.83203125" customWidth="1"/>
    <col min="12" max="12" width="41.5" customWidth="1"/>
    <col min="13" max="13" width="19.33203125" customWidth="1"/>
    <col min="14" max="14" width="12.6640625" customWidth="1"/>
    <col min="15" max="15" width="21" customWidth="1"/>
    <col min="16" max="16" width="18.5" customWidth="1"/>
    <col min="20" max="20" width="18" customWidth="1"/>
  </cols>
  <sheetData>
    <row r="1" spans="1:13" ht="16" thickBot="1" x14ac:dyDescent="0.25">
      <c r="A1" s="610">
        <v>45299</v>
      </c>
      <c r="B1" s="757" t="s">
        <v>229</v>
      </c>
      <c r="C1" s="967" t="s">
        <v>279</v>
      </c>
      <c r="D1" s="968"/>
      <c r="E1" s="968"/>
      <c r="F1" s="968"/>
      <c r="G1" s="969"/>
      <c r="H1" s="758" t="s">
        <v>92</v>
      </c>
      <c r="I1" s="759"/>
      <c r="J1" s="760"/>
      <c r="K1" s="938" t="s">
        <v>23</v>
      </c>
      <c r="L1" s="939"/>
      <c r="M1" s="940"/>
    </row>
    <row r="2" spans="1:13" ht="16" thickBot="1" x14ac:dyDescent="0.25">
      <c r="A2" s="611"/>
      <c r="B2" s="761"/>
      <c r="C2" s="762" t="s">
        <v>24</v>
      </c>
      <c r="D2" s="763"/>
      <c r="E2" s="763"/>
      <c r="F2" s="763"/>
      <c r="G2" s="764"/>
      <c r="H2" s="765" t="s">
        <v>92</v>
      </c>
      <c r="I2" s="766"/>
      <c r="J2" s="767"/>
      <c r="K2" s="941" t="s">
        <v>70</v>
      </c>
      <c r="L2" s="942" t="s">
        <v>71</v>
      </c>
      <c r="M2" s="927" t="s">
        <v>169</v>
      </c>
    </row>
    <row r="3" spans="1:13" ht="16" thickBot="1" x14ac:dyDescent="0.25">
      <c r="A3" s="611"/>
      <c r="B3" s="761"/>
      <c r="C3" s="768" t="s">
        <v>284</v>
      </c>
      <c r="D3" s="769"/>
      <c r="E3" s="769"/>
      <c r="F3" s="769"/>
      <c r="G3" s="770"/>
      <c r="H3" s="771"/>
      <c r="I3" s="772"/>
      <c r="J3" s="773"/>
      <c r="K3" s="943" t="s">
        <v>1</v>
      </c>
      <c r="L3" s="916" t="s">
        <v>295</v>
      </c>
      <c r="M3" s="943" t="s">
        <v>38</v>
      </c>
    </row>
    <row r="4" spans="1:13" x14ac:dyDescent="0.2">
      <c r="A4" s="774">
        <v>45299</v>
      </c>
      <c r="B4" s="775" t="s">
        <v>217</v>
      </c>
      <c r="C4" s="613" t="s">
        <v>278</v>
      </c>
      <c r="D4" s="613"/>
      <c r="E4" s="613"/>
      <c r="F4" s="613"/>
      <c r="G4" s="614"/>
      <c r="H4" s="765" t="s">
        <v>92</v>
      </c>
      <c r="I4" s="766"/>
      <c r="J4" s="767"/>
      <c r="K4" s="921" t="s">
        <v>2</v>
      </c>
      <c r="L4" s="917" t="s">
        <v>296</v>
      </c>
      <c r="M4" s="921" t="s">
        <v>38</v>
      </c>
    </row>
    <row r="5" spans="1:13" ht="23" customHeight="1" thickBot="1" x14ac:dyDescent="0.25">
      <c r="A5" s="776"/>
      <c r="B5" s="777"/>
      <c r="C5" s="616"/>
      <c r="D5" s="616"/>
      <c r="E5" s="616"/>
      <c r="F5" s="616"/>
      <c r="G5" s="617"/>
      <c r="H5" s="778"/>
      <c r="I5" s="779"/>
      <c r="J5" s="780"/>
      <c r="K5" s="921" t="s">
        <v>3</v>
      </c>
      <c r="L5" s="918" t="s">
        <v>297</v>
      </c>
      <c r="M5" s="921" t="s">
        <v>38</v>
      </c>
    </row>
    <row r="6" spans="1:13" x14ac:dyDescent="0.2">
      <c r="A6" s="781">
        <v>44935</v>
      </c>
      <c r="B6" s="775" t="s">
        <v>229</v>
      </c>
      <c r="C6" s="762" t="s">
        <v>167</v>
      </c>
      <c r="D6" s="763"/>
      <c r="E6" s="763"/>
      <c r="F6" s="763"/>
      <c r="G6" s="764"/>
      <c r="H6" s="782" t="s">
        <v>92</v>
      </c>
      <c r="I6" s="783"/>
      <c r="J6" s="784"/>
      <c r="K6" s="921" t="s">
        <v>4</v>
      </c>
      <c r="L6" s="917" t="s">
        <v>298</v>
      </c>
      <c r="M6" s="921" t="s">
        <v>38</v>
      </c>
    </row>
    <row r="7" spans="1:13" ht="25" customHeight="1" thickBot="1" x14ac:dyDescent="0.25">
      <c r="A7" s="785"/>
      <c r="B7" s="777"/>
      <c r="C7" s="786" t="s">
        <v>25</v>
      </c>
      <c r="D7" s="787"/>
      <c r="E7" s="787"/>
      <c r="F7" s="787"/>
      <c r="G7" s="788"/>
      <c r="H7" s="789" t="s">
        <v>92</v>
      </c>
      <c r="I7" s="790"/>
      <c r="J7" s="791"/>
      <c r="K7" s="921" t="s">
        <v>6</v>
      </c>
      <c r="L7" s="917" t="s">
        <v>299</v>
      </c>
      <c r="M7" s="921" t="s">
        <v>38</v>
      </c>
    </row>
    <row r="8" spans="1:13" ht="16" thickBot="1" x14ac:dyDescent="0.25">
      <c r="A8" s="792">
        <v>45301</v>
      </c>
      <c r="B8" s="775" t="s">
        <v>229</v>
      </c>
      <c r="C8" s="762" t="s">
        <v>164</v>
      </c>
      <c r="D8" s="763"/>
      <c r="E8" s="763"/>
      <c r="F8" s="763"/>
      <c r="G8" s="764"/>
      <c r="H8" s="765" t="s">
        <v>92</v>
      </c>
      <c r="I8" s="766"/>
      <c r="J8" s="767"/>
      <c r="K8" s="944" t="s">
        <v>5</v>
      </c>
      <c r="L8" s="919" t="s">
        <v>300</v>
      </c>
      <c r="M8" s="944" t="s">
        <v>38</v>
      </c>
    </row>
    <row r="9" spans="1:13" ht="16" thickBot="1" x14ac:dyDescent="0.25">
      <c r="A9" s="793"/>
      <c r="B9" s="777"/>
      <c r="C9" s="794" t="s">
        <v>35</v>
      </c>
      <c r="D9" s="795"/>
      <c r="E9" s="795"/>
      <c r="F9" s="795"/>
      <c r="G9" s="796"/>
      <c r="H9" s="778"/>
      <c r="I9" s="779"/>
      <c r="J9" s="780"/>
      <c r="K9" s="855" t="s">
        <v>7</v>
      </c>
      <c r="L9" s="920" t="s">
        <v>301</v>
      </c>
      <c r="M9" s="855" t="s">
        <v>38</v>
      </c>
    </row>
    <row r="10" spans="1:13" x14ac:dyDescent="0.2">
      <c r="A10" s="797">
        <v>45303</v>
      </c>
      <c r="B10" s="775" t="s">
        <v>217</v>
      </c>
      <c r="C10" s="798" t="s">
        <v>124</v>
      </c>
      <c r="D10" s="799"/>
      <c r="E10" s="799"/>
      <c r="F10" s="799"/>
      <c r="G10" s="800"/>
      <c r="H10" s="782" t="s">
        <v>92</v>
      </c>
      <c r="I10" s="783"/>
      <c r="J10" s="784"/>
      <c r="K10" s="945" t="s">
        <v>9</v>
      </c>
      <c r="L10" s="946" t="s">
        <v>302</v>
      </c>
      <c r="M10" s="945" t="s">
        <v>38</v>
      </c>
    </row>
    <row r="11" spans="1:13" ht="16" thickBot="1" x14ac:dyDescent="0.25">
      <c r="A11" s="793"/>
      <c r="B11" s="777"/>
      <c r="C11" s="801" t="s">
        <v>283</v>
      </c>
      <c r="D11" s="802"/>
      <c r="E11" s="802"/>
      <c r="F11" s="802"/>
      <c r="G11" s="803"/>
      <c r="H11" s="789" t="s">
        <v>92</v>
      </c>
      <c r="I11" s="790"/>
      <c r="J11" s="791"/>
      <c r="K11" s="945" t="s">
        <v>8</v>
      </c>
      <c r="L11" s="947" t="s">
        <v>303</v>
      </c>
      <c r="M11" s="945" t="s">
        <v>38</v>
      </c>
    </row>
    <row r="12" spans="1:13" x14ac:dyDescent="0.2">
      <c r="A12" s="804">
        <v>45310</v>
      </c>
      <c r="B12" s="805" t="s">
        <v>116</v>
      </c>
      <c r="C12" s="806" t="s">
        <v>281</v>
      </c>
      <c r="D12" s="807"/>
      <c r="E12" s="807"/>
      <c r="F12" s="807"/>
      <c r="G12" s="808"/>
      <c r="H12" s="762" t="s">
        <v>218</v>
      </c>
      <c r="I12" s="764"/>
      <c r="J12" s="101" t="s">
        <v>319</v>
      </c>
      <c r="K12" s="945" t="s">
        <v>13</v>
      </c>
      <c r="L12" s="946" t="s">
        <v>304</v>
      </c>
      <c r="M12" s="945" t="s">
        <v>38</v>
      </c>
    </row>
    <row r="13" spans="1:13" x14ac:dyDescent="0.2">
      <c r="A13" s="809"/>
      <c r="B13" s="810" t="s">
        <v>117</v>
      </c>
      <c r="C13" s="811" t="s">
        <v>281</v>
      </c>
      <c r="D13" s="812"/>
      <c r="E13" s="812"/>
      <c r="F13" s="812"/>
      <c r="G13" s="813"/>
      <c r="H13" s="814" t="s">
        <v>218</v>
      </c>
      <c r="I13" s="815"/>
      <c r="J13" s="99" t="s">
        <v>288</v>
      </c>
      <c r="K13" s="945" t="s">
        <v>110</v>
      </c>
      <c r="L13" s="946" t="s">
        <v>305</v>
      </c>
      <c r="M13" s="945" t="s">
        <v>38</v>
      </c>
    </row>
    <row r="14" spans="1:13" ht="14" customHeight="1" thickBot="1" x14ac:dyDescent="0.25">
      <c r="A14" s="809"/>
      <c r="B14" s="810" t="s">
        <v>118</v>
      </c>
      <c r="C14" s="811" t="s">
        <v>281</v>
      </c>
      <c r="D14" s="812"/>
      <c r="E14" s="812"/>
      <c r="F14" s="812"/>
      <c r="G14" s="813"/>
      <c r="H14" s="816" t="s">
        <v>218</v>
      </c>
      <c r="I14" s="817"/>
      <c r="J14" s="937" t="s">
        <v>320</v>
      </c>
      <c r="K14" s="948" t="s">
        <v>111</v>
      </c>
      <c r="L14" s="949" t="s">
        <v>306</v>
      </c>
      <c r="M14" s="948" t="s">
        <v>38</v>
      </c>
    </row>
    <row r="15" spans="1:13" ht="16" thickBot="1" x14ac:dyDescent="0.25">
      <c r="A15" s="818"/>
      <c r="B15" s="819" t="s">
        <v>116</v>
      </c>
      <c r="C15" s="820" t="s">
        <v>281</v>
      </c>
      <c r="D15" s="821"/>
      <c r="E15" s="821"/>
      <c r="F15" s="821"/>
      <c r="G15" s="822"/>
      <c r="H15" s="778" t="s">
        <v>218</v>
      </c>
      <c r="I15" s="780"/>
      <c r="J15" s="98" t="s">
        <v>286</v>
      </c>
      <c r="K15" s="950" t="s">
        <v>103</v>
      </c>
      <c r="L15" s="918" t="s">
        <v>307</v>
      </c>
      <c r="M15" s="950" t="s">
        <v>38</v>
      </c>
    </row>
    <row r="16" spans="1:13" x14ac:dyDescent="0.2">
      <c r="A16" s="823">
        <v>45317</v>
      </c>
      <c r="B16" s="775" t="s">
        <v>348</v>
      </c>
      <c r="C16" s="824" t="s">
        <v>221</v>
      </c>
      <c r="D16" s="825"/>
      <c r="E16" s="825"/>
      <c r="F16" s="825"/>
      <c r="G16" s="826"/>
      <c r="H16" s="827" t="s">
        <v>268</v>
      </c>
      <c r="I16" s="828"/>
      <c r="J16" s="829"/>
      <c r="K16" s="921" t="s">
        <v>120</v>
      </c>
      <c r="L16" s="917" t="s">
        <v>308</v>
      </c>
      <c r="M16" s="921" t="s">
        <v>38</v>
      </c>
    </row>
    <row r="17" spans="1:13" ht="29" customHeight="1" thickBot="1" x14ac:dyDescent="0.25">
      <c r="A17" s="830"/>
      <c r="B17" s="777"/>
      <c r="C17" s="831"/>
      <c r="D17" s="832"/>
      <c r="E17" s="832"/>
      <c r="F17" s="832"/>
      <c r="G17" s="833"/>
      <c r="H17" s="834"/>
      <c r="I17" s="835"/>
      <c r="J17" s="836"/>
      <c r="K17" s="921" t="s">
        <v>121</v>
      </c>
      <c r="L17" s="917" t="s">
        <v>309</v>
      </c>
      <c r="M17" s="921" t="s">
        <v>38</v>
      </c>
    </row>
    <row r="18" spans="1:13" ht="25" customHeight="1" thickBot="1" x14ac:dyDescent="0.25">
      <c r="A18" s="837">
        <v>45324</v>
      </c>
      <c r="B18" s="838" t="s">
        <v>119</v>
      </c>
      <c r="C18" s="839" t="s">
        <v>246</v>
      </c>
      <c r="D18" s="840"/>
      <c r="E18" s="840"/>
      <c r="F18" s="840"/>
      <c r="G18" s="841"/>
      <c r="H18" s="842" t="s">
        <v>92</v>
      </c>
      <c r="I18" s="843"/>
      <c r="J18" s="844"/>
      <c r="K18" s="921" t="s">
        <v>143</v>
      </c>
      <c r="L18" s="917" t="s">
        <v>310</v>
      </c>
      <c r="M18" s="921" t="s">
        <v>38</v>
      </c>
    </row>
    <row r="19" spans="1:13" x14ac:dyDescent="0.2">
      <c r="A19" s="781">
        <v>45331</v>
      </c>
      <c r="B19" s="819" t="s">
        <v>117</v>
      </c>
      <c r="C19" s="845" t="s">
        <v>29</v>
      </c>
      <c r="D19" s="846"/>
      <c r="E19" s="846"/>
      <c r="F19" s="846"/>
      <c r="G19" s="847"/>
      <c r="H19" s="848" t="s">
        <v>94</v>
      </c>
      <c r="I19" s="849"/>
      <c r="J19" s="850"/>
      <c r="K19" s="921" t="s">
        <v>21</v>
      </c>
      <c r="L19" s="917" t="s">
        <v>311</v>
      </c>
      <c r="M19" s="921" t="s">
        <v>38</v>
      </c>
    </row>
    <row r="20" spans="1:13" ht="16" thickBot="1" x14ac:dyDescent="0.25">
      <c r="A20" s="785"/>
      <c r="B20" s="851" t="s">
        <v>118</v>
      </c>
      <c r="C20" s="852" t="s">
        <v>26</v>
      </c>
      <c r="D20" s="853"/>
      <c r="E20" s="853"/>
      <c r="F20" s="853"/>
      <c r="G20" s="854"/>
      <c r="H20" s="789"/>
      <c r="I20" s="790"/>
      <c r="J20" s="791"/>
      <c r="K20" s="921" t="s">
        <v>168</v>
      </c>
      <c r="L20" s="917" t="s">
        <v>312</v>
      </c>
      <c r="M20" s="921" t="s">
        <v>38</v>
      </c>
    </row>
    <row r="21" spans="1:13" ht="16" thickBot="1" x14ac:dyDescent="0.25">
      <c r="A21" s="781">
        <v>45338</v>
      </c>
      <c r="B21" s="855" t="s">
        <v>116</v>
      </c>
      <c r="C21" s="856" t="s">
        <v>166</v>
      </c>
      <c r="D21" s="857"/>
      <c r="E21" s="857"/>
      <c r="F21" s="857"/>
      <c r="G21" s="858"/>
      <c r="H21" s="612" t="s">
        <v>218</v>
      </c>
      <c r="I21" s="613"/>
      <c r="J21" s="614"/>
      <c r="K21" s="923" t="s">
        <v>22</v>
      </c>
      <c r="L21" s="922"/>
      <c r="M21" s="923" t="s">
        <v>38</v>
      </c>
    </row>
    <row r="22" spans="1:13" ht="16" thickBot="1" x14ac:dyDescent="0.25">
      <c r="A22" s="859"/>
      <c r="B22" s="860" t="s">
        <v>117</v>
      </c>
      <c r="C22" s="861" t="s">
        <v>33</v>
      </c>
      <c r="D22" s="862"/>
      <c r="E22" s="862"/>
      <c r="F22" s="862"/>
      <c r="G22" s="863"/>
      <c r="H22" s="615"/>
      <c r="I22" s="616"/>
      <c r="J22" s="617"/>
      <c r="K22" s="758" t="s">
        <v>346</v>
      </c>
      <c r="L22" s="759"/>
      <c r="M22" s="760"/>
    </row>
    <row r="23" spans="1:13" ht="52" customHeight="1" thickBot="1" x14ac:dyDescent="0.25">
      <c r="A23" s="864">
        <v>45345</v>
      </c>
      <c r="B23" s="865" t="s">
        <v>219</v>
      </c>
      <c r="C23" s="824" t="s">
        <v>277</v>
      </c>
      <c r="D23" s="825"/>
      <c r="E23" s="825"/>
      <c r="F23" s="825"/>
      <c r="G23" s="826"/>
      <c r="H23" s="866" t="s">
        <v>218</v>
      </c>
      <c r="I23" s="867"/>
      <c r="J23" s="868"/>
      <c r="K23" s="246" t="s">
        <v>30</v>
      </c>
      <c r="L23" s="246" t="s">
        <v>273</v>
      </c>
      <c r="M23" s="244" t="s">
        <v>274</v>
      </c>
    </row>
    <row r="24" spans="1:13" ht="16" thickBot="1" x14ac:dyDescent="0.25">
      <c r="A24" s="869">
        <v>45346</v>
      </c>
      <c r="B24" s="870" t="s">
        <v>142</v>
      </c>
      <c r="C24" s="871" t="s">
        <v>262</v>
      </c>
      <c r="D24" s="872"/>
      <c r="E24" s="872"/>
      <c r="F24" s="872"/>
      <c r="G24" s="873"/>
      <c r="H24" s="874" t="s">
        <v>92</v>
      </c>
      <c r="I24" s="875"/>
      <c r="J24" s="876"/>
      <c r="K24" s="924">
        <v>45324</v>
      </c>
      <c r="L24" s="925" t="s">
        <v>246</v>
      </c>
      <c r="M24" s="926">
        <v>15</v>
      </c>
    </row>
    <row r="25" spans="1:13" ht="29" thickBot="1" x14ac:dyDescent="0.25">
      <c r="A25" s="877"/>
      <c r="B25" s="878" t="s">
        <v>219</v>
      </c>
      <c r="C25" s="879"/>
      <c r="D25" s="880"/>
      <c r="E25" s="880"/>
      <c r="F25" s="880"/>
      <c r="G25" s="881"/>
      <c r="H25" s="882"/>
      <c r="I25" s="883"/>
      <c r="J25" s="884"/>
      <c r="K25" s="924">
        <v>45317</v>
      </c>
      <c r="L25" s="925" t="s">
        <v>125</v>
      </c>
      <c r="M25" s="926">
        <v>10</v>
      </c>
    </row>
    <row r="26" spans="1:13" ht="28" customHeight="1" thickBot="1" x14ac:dyDescent="0.25">
      <c r="A26" s="781">
        <v>45352</v>
      </c>
      <c r="B26" s="757" t="s">
        <v>219</v>
      </c>
      <c r="C26" s="856" t="s">
        <v>280</v>
      </c>
      <c r="D26" s="857"/>
      <c r="E26" s="857"/>
      <c r="F26" s="857"/>
      <c r="G26" s="858"/>
      <c r="H26" s="782" t="s">
        <v>351</v>
      </c>
      <c r="I26" s="783"/>
      <c r="J26" s="784"/>
      <c r="K26" s="924">
        <v>45373</v>
      </c>
      <c r="L26" s="925" t="s">
        <v>259</v>
      </c>
      <c r="M26" s="926">
        <v>20</v>
      </c>
    </row>
    <row r="27" spans="1:13" ht="19" customHeight="1" thickBot="1" x14ac:dyDescent="0.25">
      <c r="A27" s="859"/>
      <c r="B27" s="761"/>
      <c r="C27" s="885" t="s">
        <v>276</v>
      </c>
      <c r="D27" s="886"/>
      <c r="E27" s="886"/>
      <c r="F27" s="886"/>
      <c r="G27" s="887"/>
      <c r="H27" s="848"/>
      <c r="I27" s="888"/>
      <c r="J27" s="850"/>
      <c r="K27" s="924"/>
      <c r="L27" s="838" t="s">
        <v>340</v>
      </c>
      <c r="M27" s="926">
        <v>5</v>
      </c>
    </row>
    <row r="28" spans="1:13" ht="16" thickBot="1" x14ac:dyDescent="0.25">
      <c r="A28" s="859"/>
      <c r="B28" s="761"/>
      <c r="C28" s="889" t="s">
        <v>88</v>
      </c>
      <c r="D28" s="890"/>
      <c r="E28" s="890"/>
      <c r="F28" s="890"/>
      <c r="G28" s="891"/>
      <c r="H28" s="848"/>
      <c r="I28" s="888"/>
      <c r="J28" s="850"/>
      <c r="K28" s="924"/>
      <c r="L28" s="838" t="s">
        <v>212</v>
      </c>
      <c r="M28" s="926">
        <v>5</v>
      </c>
    </row>
    <row r="29" spans="1:13" ht="16" thickBot="1" x14ac:dyDescent="0.25">
      <c r="A29" s="785"/>
      <c r="B29" s="892"/>
      <c r="C29" s="778"/>
      <c r="D29" s="779"/>
      <c r="E29" s="779"/>
      <c r="F29" s="779"/>
      <c r="G29" s="780"/>
      <c r="H29" s="789"/>
      <c r="I29" s="790"/>
      <c r="J29" s="791"/>
      <c r="K29" s="924"/>
      <c r="L29" s="838" t="s">
        <v>213</v>
      </c>
      <c r="M29" s="926">
        <v>5</v>
      </c>
    </row>
    <row r="30" spans="1:13" ht="57" thickBot="1" x14ac:dyDescent="0.25">
      <c r="A30" s="823">
        <v>45359</v>
      </c>
      <c r="B30" s="757" t="s">
        <v>219</v>
      </c>
      <c r="C30" s="893" t="s">
        <v>112</v>
      </c>
      <c r="D30" s="894"/>
      <c r="E30" s="894"/>
      <c r="F30" s="894"/>
      <c r="G30" s="895"/>
      <c r="H30" s="866" t="s">
        <v>313</v>
      </c>
      <c r="I30" s="867"/>
      <c r="J30" s="868"/>
      <c r="K30" s="970" t="s">
        <v>275</v>
      </c>
      <c r="L30" s="971" t="s">
        <v>73</v>
      </c>
      <c r="M30" s="926">
        <v>20</v>
      </c>
    </row>
    <row r="31" spans="1:13" ht="57" thickBot="1" x14ac:dyDescent="0.25">
      <c r="A31" s="830"/>
      <c r="B31" s="761"/>
      <c r="C31" s="896"/>
      <c r="D31" s="897"/>
      <c r="E31" s="897"/>
      <c r="F31" s="897"/>
      <c r="G31" s="898"/>
      <c r="H31" s="899"/>
      <c r="I31" s="900"/>
      <c r="J31" s="901"/>
      <c r="K31" s="970" t="s">
        <v>275</v>
      </c>
      <c r="L31" s="971" t="s">
        <v>74</v>
      </c>
      <c r="M31" s="926">
        <v>20</v>
      </c>
    </row>
    <row r="32" spans="1:13" ht="16" thickBot="1" x14ac:dyDescent="0.25">
      <c r="A32" s="902">
        <v>45366</v>
      </c>
      <c r="B32" s="757" t="s">
        <v>220</v>
      </c>
      <c r="C32" s="762" t="s">
        <v>113</v>
      </c>
      <c r="D32" s="763"/>
      <c r="E32" s="763"/>
      <c r="F32" s="763"/>
      <c r="G32" s="764"/>
      <c r="H32" s="903" t="s">
        <v>96</v>
      </c>
      <c r="I32" s="904"/>
      <c r="J32" s="905"/>
      <c r="K32" s="839" t="s">
        <v>46</v>
      </c>
      <c r="L32" s="840"/>
      <c r="M32" s="971">
        <f>SUM(M24:M31)</f>
        <v>100</v>
      </c>
    </row>
    <row r="33" spans="1:13" ht="28" customHeight="1" thickBot="1" x14ac:dyDescent="0.25">
      <c r="A33" s="906"/>
      <c r="B33" s="907"/>
      <c r="C33" s="861" t="s">
        <v>27</v>
      </c>
      <c r="D33" s="862"/>
      <c r="E33" s="862"/>
      <c r="F33" s="862"/>
      <c r="G33" s="863"/>
      <c r="H33" s="908"/>
      <c r="I33" s="909"/>
      <c r="J33" s="910"/>
      <c r="K33" s="972" t="s">
        <v>354</v>
      </c>
      <c r="L33" s="973"/>
      <c r="M33" s="974"/>
    </row>
    <row r="34" spans="1:13" ht="29" thickBot="1" x14ac:dyDescent="0.25">
      <c r="A34" s="906"/>
      <c r="B34" s="911" t="s">
        <v>352</v>
      </c>
      <c r="C34" s="856" t="s">
        <v>28</v>
      </c>
      <c r="D34" s="857"/>
      <c r="E34" s="857"/>
      <c r="F34" s="857"/>
      <c r="G34" s="858"/>
      <c r="H34" s="866" t="s">
        <v>95</v>
      </c>
      <c r="I34" s="867"/>
      <c r="J34" s="868"/>
      <c r="K34" s="975" t="s">
        <v>282</v>
      </c>
      <c r="L34" s="928" t="s">
        <v>165</v>
      </c>
      <c r="M34" s="929"/>
    </row>
    <row r="35" spans="1:13" ht="16" thickBot="1" x14ac:dyDescent="0.25">
      <c r="A35" s="906"/>
      <c r="B35" s="761"/>
      <c r="C35" s="771" t="s">
        <v>126</v>
      </c>
      <c r="D35" s="954"/>
      <c r="E35" s="954"/>
      <c r="F35" s="954"/>
      <c r="G35" s="773"/>
      <c r="H35" s="912"/>
      <c r="I35" s="913"/>
      <c r="J35" s="914"/>
      <c r="K35" s="101" t="s">
        <v>319</v>
      </c>
      <c r="L35" s="930"/>
      <c r="M35" s="931"/>
    </row>
    <row r="36" spans="1:13" ht="15" customHeight="1" x14ac:dyDescent="0.2">
      <c r="A36" s="957">
        <v>45373</v>
      </c>
      <c r="B36" s="958" t="s">
        <v>353</v>
      </c>
      <c r="C36" s="959" t="s">
        <v>247</v>
      </c>
      <c r="D36" s="959"/>
      <c r="E36" s="959"/>
      <c r="F36" s="959"/>
      <c r="G36" s="960"/>
      <c r="H36" s="613" t="s">
        <v>92</v>
      </c>
      <c r="I36" s="613"/>
      <c r="J36" s="614"/>
      <c r="K36" s="99" t="s">
        <v>288</v>
      </c>
      <c r="L36" s="930"/>
      <c r="M36" s="931"/>
    </row>
    <row r="37" spans="1:13" ht="24" customHeight="1" thickBot="1" x14ac:dyDescent="0.25">
      <c r="A37" s="961"/>
      <c r="B37" s="955"/>
      <c r="C37" s="956"/>
      <c r="D37" s="956"/>
      <c r="E37" s="956"/>
      <c r="F37" s="956"/>
      <c r="G37" s="962"/>
      <c r="H37" s="951"/>
      <c r="I37" s="951"/>
      <c r="J37" s="915"/>
      <c r="K37" s="100" t="s">
        <v>320</v>
      </c>
      <c r="L37" s="930"/>
      <c r="M37" s="931"/>
    </row>
    <row r="38" spans="1:13" ht="16" thickBot="1" x14ac:dyDescent="0.25">
      <c r="A38" s="961"/>
      <c r="B38" s="955" t="s">
        <v>220</v>
      </c>
      <c r="C38" s="956"/>
      <c r="D38" s="956"/>
      <c r="E38" s="956"/>
      <c r="F38" s="956"/>
      <c r="G38" s="962"/>
      <c r="H38" s="951"/>
      <c r="I38" s="951"/>
      <c r="J38" s="915"/>
      <c r="K38" s="99" t="s">
        <v>286</v>
      </c>
      <c r="L38" s="932"/>
      <c r="M38" s="933"/>
    </row>
    <row r="39" spans="1:13" x14ac:dyDescent="0.2">
      <c r="A39" s="961"/>
      <c r="B39" s="955"/>
      <c r="C39" s="956"/>
      <c r="D39" s="956"/>
      <c r="E39" s="956"/>
      <c r="F39" s="956"/>
      <c r="G39" s="962"/>
      <c r="H39" s="951"/>
      <c r="I39" s="951"/>
      <c r="J39" s="915"/>
      <c r="K39" s="755" t="s">
        <v>341</v>
      </c>
      <c r="L39" s="934" t="s">
        <v>342</v>
      </c>
      <c r="M39" s="929"/>
    </row>
    <row r="40" spans="1:13" x14ac:dyDescent="0.2">
      <c r="A40" s="961"/>
      <c r="B40" s="955" t="s">
        <v>220</v>
      </c>
      <c r="C40" s="956"/>
      <c r="D40" s="956"/>
      <c r="E40" s="956"/>
      <c r="F40" s="956"/>
      <c r="G40" s="962"/>
      <c r="H40" s="951"/>
      <c r="I40" s="951"/>
      <c r="J40" s="915"/>
      <c r="K40" s="756"/>
      <c r="L40" s="935"/>
      <c r="M40" s="931"/>
    </row>
    <row r="41" spans="1:13" ht="16" thickBot="1" x14ac:dyDescent="0.25">
      <c r="A41" s="963"/>
      <c r="B41" s="964"/>
      <c r="C41" s="965"/>
      <c r="D41" s="965"/>
      <c r="E41" s="965"/>
      <c r="F41" s="965"/>
      <c r="G41" s="966"/>
      <c r="H41" s="616"/>
      <c r="I41" s="616"/>
      <c r="J41" s="617"/>
      <c r="K41" s="953"/>
      <c r="L41" s="952"/>
      <c r="M41" s="933"/>
    </row>
    <row r="42" spans="1:13" x14ac:dyDescent="0.2">
      <c r="A42" s="936"/>
      <c r="B42" s="936"/>
      <c r="C42" s="936"/>
      <c r="D42" s="936"/>
      <c r="E42" s="936"/>
      <c r="F42" s="936"/>
      <c r="G42" s="936"/>
      <c r="H42" s="936"/>
      <c r="I42" s="936"/>
      <c r="J42" s="936"/>
    </row>
    <row r="43" spans="1:13" x14ac:dyDescent="0.2">
      <c r="A43" s="936"/>
      <c r="B43" s="936"/>
      <c r="C43" s="936"/>
      <c r="D43" s="936"/>
      <c r="E43" s="936"/>
      <c r="F43" s="936"/>
      <c r="G43" s="936"/>
      <c r="H43" s="936"/>
      <c r="I43" s="936"/>
      <c r="J43" s="936"/>
    </row>
    <row r="44" spans="1:13" x14ac:dyDescent="0.2">
      <c r="A44" s="936"/>
      <c r="B44" s="936"/>
      <c r="C44" s="936"/>
      <c r="D44" s="936"/>
      <c r="E44" s="936"/>
      <c r="F44" s="936"/>
      <c r="G44" s="936"/>
      <c r="H44" s="936"/>
      <c r="I44" s="936"/>
      <c r="J44" s="936"/>
    </row>
    <row r="45" spans="1:13" x14ac:dyDescent="0.2">
      <c r="A45" s="936"/>
      <c r="B45" s="936"/>
      <c r="C45" s="936"/>
      <c r="D45" s="936"/>
      <c r="E45" s="936"/>
      <c r="F45" s="936"/>
      <c r="G45" s="936"/>
      <c r="H45" s="936"/>
      <c r="I45" s="936"/>
      <c r="J45" s="936"/>
    </row>
    <row r="46" spans="1:13" x14ac:dyDescent="0.2">
      <c r="A46" s="936"/>
      <c r="B46" s="936"/>
      <c r="C46" s="936"/>
      <c r="D46" s="936"/>
      <c r="E46" s="936"/>
      <c r="F46" s="936"/>
      <c r="G46" s="936"/>
      <c r="H46" s="936"/>
      <c r="I46" s="936"/>
      <c r="J46" s="936"/>
    </row>
    <row r="47" spans="1:13" x14ac:dyDescent="0.2">
      <c r="A47" s="936"/>
      <c r="B47" s="936"/>
      <c r="C47" s="936"/>
      <c r="D47" s="936"/>
      <c r="E47" s="936"/>
      <c r="F47" s="936"/>
      <c r="G47" s="936"/>
      <c r="H47" s="936"/>
      <c r="I47" s="936"/>
      <c r="J47" s="936"/>
    </row>
    <row r="48" spans="1:13" x14ac:dyDescent="0.2">
      <c r="A48" s="936"/>
      <c r="B48" s="936"/>
      <c r="C48" s="936"/>
      <c r="D48" s="936"/>
      <c r="E48" s="936"/>
      <c r="F48" s="936"/>
      <c r="G48" s="936"/>
      <c r="H48" s="936"/>
      <c r="I48" s="936"/>
      <c r="J48" s="936"/>
    </row>
    <row r="49" spans="1:10" x14ac:dyDescent="0.2">
      <c r="A49" s="936"/>
      <c r="B49" s="936"/>
      <c r="C49" s="936"/>
      <c r="D49" s="936"/>
      <c r="E49" s="936"/>
      <c r="F49" s="936"/>
      <c r="G49" s="936"/>
      <c r="H49" s="936"/>
      <c r="I49" s="936"/>
      <c r="J49" s="936"/>
    </row>
    <row r="50" spans="1:10" x14ac:dyDescent="0.2">
      <c r="A50" s="936"/>
      <c r="B50" s="936"/>
      <c r="C50" s="936"/>
      <c r="D50" s="936"/>
      <c r="E50" s="936"/>
      <c r="F50" s="936"/>
      <c r="G50" s="936"/>
      <c r="H50" s="936"/>
      <c r="I50" s="936"/>
      <c r="J50" s="936"/>
    </row>
    <row r="51" spans="1:10" x14ac:dyDescent="0.2">
      <c r="A51" s="936"/>
      <c r="B51" s="936"/>
      <c r="C51" s="936"/>
      <c r="D51" s="936"/>
      <c r="E51" s="936"/>
      <c r="F51" s="936"/>
      <c r="G51" s="936"/>
      <c r="H51" s="936"/>
      <c r="I51" s="936"/>
      <c r="J51" s="936"/>
    </row>
    <row r="52" spans="1:10" x14ac:dyDescent="0.2">
      <c r="A52" s="936"/>
      <c r="B52" s="936"/>
      <c r="C52" s="936"/>
      <c r="D52" s="936"/>
      <c r="E52" s="936"/>
      <c r="F52" s="936"/>
      <c r="G52" s="936"/>
      <c r="H52" s="936"/>
      <c r="I52" s="936"/>
      <c r="J52" s="936"/>
    </row>
    <row r="53" spans="1:10" x14ac:dyDescent="0.2">
      <c r="A53" s="936"/>
      <c r="B53" s="936"/>
      <c r="C53" s="936"/>
      <c r="D53" s="936"/>
      <c r="E53" s="936"/>
      <c r="F53" s="936"/>
      <c r="G53" s="936"/>
      <c r="H53" s="936"/>
      <c r="I53" s="936"/>
      <c r="J53" s="936"/>
    </row>
    <row r="54" spans="1:10" x14ac:dyDescent="0.2">
      <c r="A54" s="936"/>
      <c r="B54" s="936"/>
      <c r="C54" s="936"/>
      <c r="D54" s="936"/>
      <c r="E54" s="936"/>
      <c r="F54" s="936"/>
      <c r="G54" s="936"/>
      <c r="H54" s="936"/>
      <c r="I54" s="936"/>
      <c r="J54" s="936"/>
    </row>
    <row r="55" spans="1:10" x14ac:dyDescent="0.2">
      <c r="A55" s="936"/>
      <c r="B55" s="936"/>
      <c r="C55" s="936"/>
      <c r="D55" s="936"/>
      <c r="E55" s="936"/>
      <c r="F55" s="936"/>
      <c r="G55" s="936"/>
      <c r="H55" s="936"/>
      <c r="I55" s="936"/>
      <c r="J55" s="936"/>
    </row>
    <row r="56" spans="1:10" x14ac:dyDescent="0.2">
      <c r="A56" s="936"/>
      <c r="B56" s="936"/>
      <c r="C56" s="936"/>
      <c r="D56" s="936"/>
      <c r="E56" s="936"/>
      <c r="F56" s="936"/>
      <c r="G56" s="936"/>
      <c r="H56" s="936"/>
      <c r="I56" s="936"/>
      <c r="J56" s="936"/>
    </row>
    <row r="57" spans="1:10" x14ac:dyDescent="0.2">
      <c r="A57" s="936"/>
      <c r="B57" s="936"/>
      <c r="C57" s="936"/>
      <c r="D57" s="936"/>
      <c r="E57" s="936"/>
      <c r="F57" s="936"/>
      <c r="G57" s="936"/>
      <c r="H57" s="936"/>
      <c r="I57" s="936"/>
      <c r="J57" s="936"/>
    </row>
    <row r="58" spans="1:10" x14ac:dyDescent="0.2">
      <c r="A58" s="936"/>
      <c r="B58" s="936"/>
      <c r="C58" s="936"/>
      <c r="D58" s="936"/>
      <c r="E58" s="936"/>
      <c r="F58" s="936"/>
      <c r="G58" s="936"/>
      <c r="H58" s="936"/>
      <c r="I58" s="936"/>
      <c r="J58" s="936"/>
    </row>
    <row r="59" spans="1:10" x14ac:dyDescent="0.2">
      <c r="A59" s="936"/>
      <c r="B59" s="936"/>
      <c r="C59" s="936"/>
      <c r="D59" s="936"/>
      <c r="E59" s="936"/>
      <c r="F59" s="936"/>
      <c r="G59" s="936"/>
      <c r="H59" s="936"/>
      <c r="I59" s="936"/>
      <c r="J59" s="936"/>
    </row>
    <row r="60" spans="1:10" x14ac:dyDescent="0.2">
      <c r="A60" s="936"/>
      <c r="B60" s="936"/>
      <c r="C60" s="936"/>
      <c r="D60" s="936"/>
      <c r="E60" s="936"/>
      <c r="F60" s="936"/>
      <c r="G60" s="936"/>
      <c r="H60" s="936"/>
      <c r="I60" s="936"/>
      <c r="J60" s="936"/>
    </row>
    <row r="61" spans="1:10" x14ac:dyDescent="0.2">
      <c r="A61" s="936"/>
      <c r="B61" s="936"/>
      <c r="C61" s="936"/>
      <c r="D61" s="936"/>
      <c r="E61" s="936"/>
      <c r="F61" s="936"/>
      <c r="G61" s="936"/>
      <c r="H61" s="936"/>
      <c r="I61" s="936"/>
      <c r="J61" s="936"/>
    </row>
    <row r="62" spans="1:10" x14ac:dyDescent="0.2">
      <c r="A62" s="936"/>
      <c r="B62" s="936"/>
      <c r="C62" s="936"/>
      <c r="D62" s="936"/>
      <c r="E62" s="936"/>
      <c r="F62" s="936"/>
      <c r="G62" s="936"/>
      <c r="H62" s="936"/>
      <c r="I62" s="936"/>
      <c r="J62" s="936"/>
    </row>
    <row r="63" spans="1:10" x14ac:dyDescent="0.2">
      <c r="A63" s="936"/>
      <c r="B63" s="936"/>
      <c r="C63" s="936"/>
      <c r="D63" s="936"/>
      <c r="E63" s="936"/>
      <c r="F63" s="936"/>
      <c r="G63" s="936"/>
      <c r="H63" s="936"/>
      <c r="I63" s="936"/>
      <c r="J63" s="936"/>
    </row>
    <row r="64" spans="1:10" x14ac:dyDescent="0.2">
      <c r="A64" s="936"/>
      <c r="B64" s="936"/>
      <c r="C64" s="936"/>
      <c r="D64" s="936"/>
      <c r="E64" s="936"/>
      <c r="F64" s="936"/>
      <c r="G64" s="936"/>
      <c r="H64" s="936"/>
      <c r="I64" s="936"/>
      <c r="J64" s="936"/>
    </row>
    <row r="65" spans="1:10" x14ac:dyDescent="0.2">
      <c r="A65" s="936"/>
      <c r="B65" s="936"/>
      <c r="C65" s="936"/>
      <c r="D65" s="936"/>
      <c r="E65" s="936"/>
      <c r="F65" s="936"/>
      <c r="G65" s="936"/>
      <c r="H65" s="936"/>
      <c r="I65" s="936"/>
      <c r="J65" s="936"/>
    </row>
    <row r="66" spans="1:10" x14ac:dyDescent="0.2">
      <c r="A66" s="936"/>
      <c r="B66" s="936"/>
      <c r="C66" s="936"/>
      <c r="D66" s="936"/>
      <c r="E66" s="936"/>
      <c r="F66" s="936"/>
      <c r="G66" s="936"/>
      <c r="H66" s="936"/>
      <c r="I66" s="936"/>
      <c r="J66" s="936"/>
    </row>
    <row r="67" spans="1:10" x14ac:dyDescent="0.2">
      <c r="A67" s="936"/>
      <c r="B67" s="936"/>
      <c r="C67" s="936"/>
      <c r="D67" s="936"/>
      <c r="E67" s="936"/>
      <c r="F67" s="936"/>
      <c r="G67" s="936"/>
      <c r="H67" s="936"/>
      <c r="I67" s="936"/>
      <c r="J67" s="936"/>
    </row>
    <row r="68" spans="1:10" x14ac:dyDescent="0.2">
      <c r="A68" s="936"/>
      <c r="B68" s="936"/>
      <c r="C68" s="936"/>
      <c r="D68" s="936"/>
      <c r="E68" s="936"/>
      <c r="F68" s="936"/>
      <c r="G68" s="936"/>
      <c r="H68" s="936"/>
      <c r="I68" s="936"/>
      <c r="J68" s="936"/>
    </row>
    <row r="69" spans="1:10" x14ac:dyDescent="0.2">
      <c r="A69" s="936"/>
      <c r="B69" s="936"/>
      <c r="C69" s="936"/>
      <c r="D69" s="936"/>
      <c r="E69" s="936"/>
      <c r="F69" s="936"/>
      <c r="G69" s="936"/>
      <c r="H69" s="936"/>
      <c r="I69" s="936"/>
      <c r="J69" s="936"/>
    </row>
    <row r="70" spans="1:10" x14ac:dyDescent="0.2">
      <c r="A70" s="936"/>
      <c r="B70" s="936"/>
      <c r="C70" s="936"/>
      <c r="D70" s="936"/>
      <c r="E70" s="936"/>
      <c r="F70" s="936"/>
      <c r="G70" s="936"/>
      <c r="H70" s="936"/>
      <c r="I70" s="936"/>
      <c r="J70" s="936"/>
    </row>
    <row r="71" spans="1:10" x14ac:dyDescent="0.2">
      <c r="A71" s="936"/>
      <c r="B71" s="936"/>
      <c r="C71" s="936"/>
      <c r="D71" s="936"/>
      <c r="E71" s="936"/>
      <c r="F71" s="936"/>
      <c r="G71" s="936"/>
      <c r="H71" s="936"/>
      <c r="I71" s="936"/>
      <c r="J71" s="936"/>
    </row>
    <row r="72" spans="1:10" x14ac:dyDescent="0.2">
      <c r="A72" s="936"/>
      <c r="B72" s="936"/>
      <c r="C72" s="936"/>
      <c r="D72" s="936"/>
      <c r="E72" s="936"/>
      <c r="F72" s="936"/>
      <c r="G72" s="936"/>
      <c r="H72" s="936"/>
      <c r="I72" s="936"/>
      <c r="J72" s="936"/>
    </row>
    <row r="73" spans="1:10" x14ac:dyDescent="0.2">
      <c r="A73" s="936"/>
      <c r="B73" s="936"/>
      <c r="C73" s="936"/>
      <c r="D73" s="936"/>
      <c r="E73" s="936"/>
      <c r="F73" s="936"/>
      <c r="G73" s="936"/>
      <c r="H73" s="936"/>
      <c r="I73" s="936"/>
      <c r="J73" s="936"/>
    </row>
    <row r="74" spans="1:10" x14ac:dyDescent="0.2">
      <c r="A74" s="936"/>
      <c r="B74" s="936"/>
      <c r="C74" s="936"/>
      <c r="D74" s="936"/>
      <c r="E74" s="936"/>
      <c r="F74" s="936"/>
      <c r="G74" s="936"/>
      <c r="H74" s="936"/>
      <c r="I74" s="936"/>
      <c r="J74" s="936"/>
    </row>
    <row r="75" spans="1:10" x14ac:dyDescent="0.2">
      <c r="A75" s="936"/>
      <c r="B75" s="936"/>
      <c r="C75" s="936"/>
      <c r="D75" s="936"/>
      <c r="E75" s="936"/>
      <c r="F75" s="936"/>
      <c r="G75" s="936"/>
      <c r="H75" s="936"/>
      <c r="I75" s="936"/>
      <c r="J75" s="936"/>
    </row>
    <row r="76" spans="1:10" x14ac:dyDescent="0.2">
      <c r="A76" s="936"/>
      <c r="B76" s="936"/>
      <c r="C76" s="936"/>
      <c r="D76" s="936"/>
      <c r="E76" s="936"/>
      <c r="F76" s="936"/>
      <c r="G76" s="936"/>
      <c r="H76" s="936"/>
      <c r="I76" s="936"/>
      <c r="J76" s="936"/>
    </row>
    <row r="77" spans="1:10" x14ac:dyDescent="0.2">
      <c r="A77" s="936"/>
      <c r="B77" s="936"/>
      <c r="C77" s="936"/>
      <c r="D77" s="936"/>
      <c r="E77" s="936"/>
      <c r="F77" s="936"/>
      <c r="G77" s="936"/>
      <c r="H77" s="936"/>
      <c r="I77" s="936"/>
      <c r="J77" s="936"/>
    </row>
    <row r="78" spans="1:10" x14ac:dyDescent="0.2">
      <c r="A78" s="936"/>
      <c r="B78" s="936"/>
      <c r="C78" s="936"/>
      <c r="D78" s="936"/>
      <c r="E78" s="936"/>
      <c r="F78" s="936"/>
      <c r="G78" s="936"/>
      <c r="H78" s="936"/>
      <c r="I78" s="936"/>
      <c r="J78" s="936"/>
    </row>
    <row r="79" spans="1:10" x14ac:dyDescent="0.2">
      <c r="A79" s="936"/>
      <c r="B79" s="936"/>
      <c r="C79" s="936"/>
      <c r="D79" s="936"/>
      <c r="E79" s="936"/>
      <c r="F79" s="936"/>
      <c r="G79" s="936"/>
      <c r="H79" s="936"/>
      <c r="I79" s="936"/>
      <c r="J79" s="936"/>
    </row>
    <row r="80" spans="1:10" x14ac:dyDescent="0.2">
      <c r="A80" s="936"/>
      <c r="B80" s="936"/>
      <c r="C80" s="936"/>
      <c r="D80" s="936"/>
      <c r="E80" s="936"/>
      <c r="F80" s="936"/>
      <c r="G80" s="936"/>
      <c r="H80" s="936"/>
      <c r="I80" s="936"/>
      <c r="J80" s="936"/>
    </row>
    <row r="81" spans="1:13" x14ac:dyDescent="0.2">
      <c r="A81" s="936"/>
      <c r="B81" s="936"/>
      <c r="C81" s="936"/>
      <c r="D81" s="936"/>
      <c r="E81" s="936"/>
      <c r="F81" s="936"/>
      <c r="G81" s="936"/>
      <c r="H81" s="936"/>
      <c r="I81" s="936"/>
      <c r="J81" s="936"/>
    </row>
    <row r="82" spans="1:13" x14ac:dyDescent="0.2">
      <c r="A82" s="936"/>
      <c r="B82" s="936"/>
      <c r="C82" s="936"/>
      <c r="D82" s="936"/>
      <c r="E82" s="936"/>
      <c r="F82" s="936"/>
      <c r="G82" s="936"/>
      <c r="H82" s="936"/>
      <c r="I82" s="936"/>
      <c r="J82" s="936"/>
    </row>
    <row r="83" spans="1:13" x14ac:dyDescent="0.2">
      <c r="A83" s="936"/>
      <c r="B83" s="936"/>
      <c r="C83" s="936"/>
      <c r="D83" s="936"/>
      <c r="E83" s="936"/>
      <c r="F83" s="936"/>
      <c r="G83" s="936"/>
      <c r="H83" s="936"/>
      <c r="I83" s="936"/>
      <c r="J83" s="936"/>
      <c r="K83" s="936"/>
      <c r="L83" s="936"/>
      <c r="M83" s="936"/>
    </row>
    <row r="84" spans="1:13" x14ac:dyDescent="0.2">
      <c r="A84" s="936"/>
      <c r="B84" s="936"/>
      <c r="C84" s="936"/>
      <c r="D84" s="936"/>
      <c r="E84" s="936"/>
      <c r="F84" s="936"/>
      <c r="G84" s="936"/>
      <c r="H84" s="936"/>
      <c r="I84" s="936"/>
      <c r="J84" s="936"/>
      <c r="K84" s="936"/>
      <c r="L84" s="936"/>
      <c r="M84" s="936"/>
    </row>
    <row r="85" spans="1:13" x14ac:dyDescent="0.2">
      <c r="A85" s="936"/>
      <c r="B85" s="936"/>
      <c r="C85" s="936"/>
      <c r="D85" s="936"/>
      <c r="E85" s="936"/>
      <c r="F85" s="936"/>
      <c r="G85" s="936"/>
      <c r="H85" s="936"/>
      <c r="I85" s="936"/>
      <c r="J85" s="936"/>
      <c r="K85" s="936"/>
      <c r="L85" s="936"/>
      <c r="M85" s="936"/>
    </row>
  </sheetData>
  <mergeCells count="84">
    <mergeCell ref="A30:A31"/>
    <mergeCell ref="H36:J41"/>
    <mergeCell ref="C36:G41"/>
    <mergeCell ref="B36:B41"/>
    <mergeCell ref="A36:A41"/>
    <mergeCell ref="B16:B17"/>
    <mergeCell ref="C18:G18"/>
    <mergeCell ref="C23:G23"/>
    <mergeCell ref="H23:J23"/>
    <mergeCell ref="K39:K41"/>
    <mergeCell ref="L39:M41"/>
    <mergeCell ref="H18:J18"/>
    <mergeCell ref="C24:G25"/>
    <mergeCell ref="H24:J25"/>
    <mergeCell ref="C30:G31"/>
    <mergeCell ref="H30:J31"/>
    <mergeCell ref="B30:B31"/>
    <mergeCell ref="A12:A15"/>
    <mergeCell ref="A19:A20"/>
    <mergeCell ref="C14:G14"/>
    <mergeCell ref="H14:I14"/>
    <mergeCell ref="A21:A22"/>
    <mergeCell ref="C21:G21"/>
    <mergeCell ref="H21:J22"/>
    <mergeCell ref="C22:G22"/>
    <mergeCell ref="C15:G15"/>
    <mergeCell ref="H15:I15"/>
    <mergeCell ref="C19:G19"/>
    <mergeCell ref="H19:J20"/>
    <mergeCell ref="A32:A35"/>
    <mergeCell ref="B32:B33"/>
    <mergeCell ref="C32:G32"/>
    <mergeCell ref="H32:J33"/>
    <mergeCell ref="C33:G33"/>
    <mergeCell ref="B34:B35"/>
    <mergeCell ref="C34:G34"/>
    <mergeCell ref="H34:J35"/>
    <mergeCell ref="C35:G35"/>
    <mergeCell ref="K32:L32"/>
    <mergeCell ref="H26:J29"/>
    <mergeCell ref="C27:G27"/>
    <mergeCell ref="C28:G29"/>
    <mergeCell ref="L34:M38"/>
    <mergeCell ref="A16:A17"/>
    <mergeCell ref="A26:A29"/>
    <mergeCell ref="B26:B29"/>
    <mergeCell ref="C26:G26"/>
    <mergeCell ref="A24:A25"/>
    <mergeCell ref="C16:G17"/>
    <mergeCell ref="H16:J17"/>
    <mergeCell ref="C20:G20"/>
    <mergeCell ref="C12:G12"/>
    <mergeCell ref="H12:I12"/>
    <mergeCell ref="C13:G13"/>
    <mergeCell ref="H13:I13"/>
    <mergeCell ref="A6:A7"/>
    <mergeCell ref="B6:B7"/>
    <mergeCell ref="C4:G5"/>
    <mergeCell ref="H6:J7"/>
    <mergeCell ref="A10:A11"/>
    <mergeCell ref="B10:B11"/>
    <mergeCell ref="C10:G10"/>
    <mergeCell ref="H10:J11"/>
    <mergeCell ref="C11:G11"/>
    <mergeCell ref="A4:A5"/>
    <mergeCell ref="B4:B5"/>
    <mergeCell ref="C6:G6"/>
    <mergeCell ref="H4:J5"/>
    <mergeCell ref="C7:G7"/>
    <mergeCell ref="K22:M22"/>
    <mergeCell ref="K1:M1"/>
    <mergeCell ref="K33:M33"/>
    <mergeCell ref="A1:A3"/>
    <mergeCell ref="B1:B3"/>
    <mergeCell ref="C1:G1"/>
    <mergeCell ref="H1:J1"/>
    <mergeCell ref="C2:G2"/>
    <mergeCell ref="H2:J3"/>
    <mergeCell ref="C3:G3"/>
    <mergeCell ref="A8:A9"/>
    <mergeCell ref="B8:B9"/>
    <mergeCell ref="C8:G8"/>
    <mergeCell ref="H8:J9"/>
    <mergeCell ref="C9:G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3"/>
  <sheetViews>
    <sheetView zoomScale="121" zoomScaleNormal="121" workbookViewId="0">
      <selection activeCell="B1" sqref="B1"/>
    </sheetView>
  </sheetViews>
  <sheetFormatPr baseColWidth="10" defaultColWidth="11.5" defaultRowHeight="15" x14ac:dyDescent="0.2"/>
  <cols>
    <col min="1" max="1" width="16.6640625" customWidth="1"/>
    <col min="2" max="2" width="51.33203125" customWidth="1"/>
    <col min="3" max="3" width="5.83203125" customWidth="1"/>
    <col min="4" max="4" width="5.33203125" customWidth="1"/>
    <col min="5" max="5" width="7" customWidth="1"/>
    <col min="6" max="7" width="5.6640625" customWidth="1"/>
    <col min="8" max="8" width="6.6640625" customWidth="1"/>
    <col min="9" max="9" width="6.33203125" customWidth="1"/>
    <col min="10" max="10" width="5.33203125" customWidth="1"/>
    <col min="11" max="11" width="6.6640625" customWidth="1"/>
    <col min="12" max="12" width="8.6640625" customWidth="1"/>
    <col min="13" max="13" width="6.5" customWidth="1"/>
    <col min="14" max="14" width="9.1640625" customWidth="1"/>
  </cols>
  <sheetData>
    <row r="1" spans="1:14" ht="33" thickBot="1" x14ac:dyDescent="0.25">
      <c r="A1" s="214" t="s">
        <v>41</v>
      </c>
      <c r="B1" s="1" t="s">
        <v>42</v>
      </c>
      <c r="C1" s="678" t="s">
        <v>43</v>
      </c>
      <c r="D1" s="679"/>
      <c r="E1" s="679"/>
      <c r="F1" s="679"/>
      <c r="G1" s="679"/>
      <c r="H1" s="679"/>
      <c r="I1" s="679"/>
      <c r="J1" s="679"/>
      <c r="K1" s="679"/>
      <c r="L1" s="679"/>
      <c r="M1" s="680"/>
      <c r="N1" s="77"/>
    </row>
    <row r="2" spans="1:14" ht="16" thickBot="1" x14ac:dyDescent="0.25">
      <c r="A2" s="691" t="s">
        <v>256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3"/>
      <c r="N2" s="78"/>
    </row>
    <row r="3" spans="1:14" ht="16" thickBot="1" x14ac:dyDescent="0.25">
      <c r="A3" s="215"/>
      <c r="B3" s="216"/>
      <c r="C3" s="217">
        <v>1</v>
      </c>
      <c r="D3" s="218">
        <v>2</v>
      </c>
      <c r="E3" s="218">
        <v>3</v>
      </c>
      <c r="F3" s="219">
        <v>4</v>
      </c>
      <c r="G3" s="220">
        <v>5</v>
      </c>
      <c r="H3" s="221">
        <v>6</v>
      </c>
      <c r="I3" s="221">
        <v>7</v>
      </c>
      <c r="J3" s="222">
        <v>8</v>
      </c>
      <c r="K3" s="223">
        <v>9</v>
      </c>
      <c r="L3" s="218">
        <v>10</v>
      </c>
      <c r="M3" s="219">
        <v>11</v>
      </c>
      <c r="N3" s="78"/>
    </row>
    <row r="4" spans="1:14" ht="15" customHeight="1" x14ac:dyDescent="0.2">
      <c r="A4" s="681" t="s">
        <v>44</v>
      </c>
      <c r="B4" s="178" t="s">
        <v>248</v>
      </c>
      <c r="C4" s="224" t="s">
        <v>22</v>
      </c>
      <c r="D4" s="225" t="s">
        <v>22</v>
      </c>
      <c r="E4" s="225" t="s">
        <v>22</v>
      </c>
      <c r="F4" s="226" t="s">
        <v>22</v>
      </c>
      <c r="G4" s="227" t="s">
        <v>22</v>
      </c>
      <c r="H4" s="228" t="s">
        <v>22</v>
      </c>
      <c r="I4" s="228" t="s">
        <v>22</v>
      </c>
      <c r="J4" s="229" t="s">
        <v>22</v>
      </c>
      <c r="K4" s="230" t="s">
        <v>22</v>
      </c>
      <c r="L4" s="225" t="s">
        <v>22</v>
      </c>
      <c r="M4" s="225" t="s">
        <v>22</v>
      </c>
      <c r="N4" s="79"/>
    </row>
    <row r="5" spans="1:14" ht="16" thickBot="1" x14ac:dyDescent="0.25">
      <c r="A5" s="682"/>
      <c r="B5" s="179" t="s">
        <v>249</v>
      </c>
      <c r="C5" s="61" t="s">
        <v>22</v>
      </c>
      <c r="D5" s="60" t="s">
        <v>22</v>
      </c>
      <c r="E5" s="60" t="s">
        <v>22</v>
      </c>
      <c r="F5" s="3" t="s">
        <v>22</v>
      </c>
      <c r="G5" s="69" t="s">
        <v>22</v>
      </c>
      <c r="H5" s="59" t="s">
        <v>22</v>
      </c>
      <c r="I5" s="59" t="s">
        <v>22</v>
      </c>
      <c r="J5" s="70" t="s">
        <v>22</v>
      </c>
      <c r="K5" s="67" t="s">
        <v>22</v>
      </c>
      <c r="L5" s="60" t="s">
        <v>22</v>
      </c>
      <c r="M5" s="60" t="s">
        <v>22</v>
      </c>
      <c r="N5" s="79"/>
    </row>
    <row r="6" spans="1:14" ht="16" thickBot="1" x14ac:dyDescent="0.25">
      <c r="A6" s="682"/>
      <c r="B6" s="180" t="s">
        <v>250</v>
      </c>
      <c r="C6" s="61" t="s">
        <v>22</v>
      </c>
      <c r="D6" s="60" t="s">
        <v>22</v>
      </c>
      <c r="E6" s="60" t="s">
        <v>22</v>
      </c>
      <c r="F6" s="3" t="s">
        <v>22</v>
      </c>
      <c r="G6" s="69" t="s">
        <v>22</v>
      </c>
      <c r="H6" s="59" t="s">
        <v>22</v>
      </c>
      <c r="I6" s="59" t="s">
        <v>22</v>
      </c>
      <c r="J6" s="70" t="s">
        <v>22</v>
      </c>
      <c r="K6" s="67" t="s">
        <v>22</v>
      </c>
      <c r="L6" s="60" t="s">
        <v>22</v>
      </c>
      <c r="M6" s="60" t="s">
        <v>22</v>
      </c>
      <c r="N6" s="79"/>
    </row>
    <row r="7" spans="1:14" ht="16" thickBot="1" x14ac:dyDescent="0.25">
      <c r="A7" s="682"/>
      <c r="B7" s="180" t="s">
        <v>251</v>
      </c>
      <c r="C7" s="61" t="s">
        <v>22</v>
      </c>
      <c r="D7" s="60" t="s">
        <v>22</v>
      </c>
      <c r="E7" s="60" t="s">
        <v>22</v>
      </c>
      <c r="F7" s="3" t="s">
        <v>22</v>
      </c>
      <c r="G7" s="69" t="s">
        <v>22</v>
      </c>
      <c r="H7" s="59" t="s">
        <v>22</v>
      </c>
      <c r="I7" s="59" t="s">
        <v>22</v>
      </c>
      <c r="J7" s="70" t="s">
        <v>22</v>
      </c>
      <c r="K7" s="67" t="s">
        <v>22</v>
      </c>
      <c r="L7" s="60" t="s">
        <v>22</v>
      </c>
      <c r="M7" s="60" t="s">
        <v>22</v>
      </c>
      <c r="N7" s="79"/>
    </row>
    <row r="8" spans="1:14" ht="16" thickBot="1" x14ac:dyDescent="0.25">
      <c r="A8" s="682"/>
      <c r="B8" s="181" t="s">
        <v>252</v>
      </c>
      <c r="C8" s="61" t="s">
        <v>22</v>
      </c>
      <c r="D8" s="60" t="s">
        <v>22</v>
      </c>
      <c r="E8" s="60" t="s">
        <v>22</v>
      </c>
      <c r="F8" s="3" t="s">
        <v>22</v>
      </c>
      <c r="G8" s="69" t="s">
        <v>22</v>
      </c>
      <c r="H8" s="59" t="s">
        <v>22</v>
      </c>
      <c r="I8" s="59" t="s">
        <v>22</v>
      </c>
      <c r="J8" s="70" t="s">
        <v>22</v>
      </c>
      <c r="K8" s="67" t="s">
        <v>22</v>
      </c>
      <c r="L8" s="60" t="s">
        <v>22</v>
      </c>
      <c r="M8" s="60" t="s">
        <v>22</v>
      </c>
      <c r="N8" s="79"/>
    </row>
    <row r="9" spans="1:14" ht="16" thickBot="1" x14ac:dyDescent="0.25">
      <c r="A9" s="682"/>
      <c r="B9" s="180" t="s">
        <v>253</v>
      </c>
      <c r="C9" s="61" t="s">
        <v>22</v>
      </c>
      <c r="D9" s="60" t="s">
        <v>22</v>
      </c>
      <c r="E9" s="60" t="s">
        <v>22</v>
      </c>
      <c r="F9" s="3" t="s">
        <v>22</v>
      </c>
      <c r="G9" s="69" t="s">
        <v>22</v>
      </c>
      <c r="H9" s="59" t="s">
        <v>22</v>
      </c>
      <c r="I9" s="59" t="s">
        <v>22</v>
      </c>
      <c r="J9" s="70" t="s">
        <v>22</v>
      </c>
      <c r="K9" s="67" t="s">
        <v>22</v>
      </c>
      <c r="L9" s="60" t="s">
        <v>22</v>
      </c>
      <c r="M9" s="60" t="s">
        <v>22</v>
      </c>
      <c r="N9" s="79"/>
    </row>
    <row r="10" spans="1:14" ht="16" thickBot="1" x14ac:dyDescent="0.25">
      <c r="A10" s="683"/>
      <c r="B10" s="180" t="s">
        <v>254</v>
      </c>
      <c r="C10" s="62" t="s">
        <v>22</v>
      </c>
      <c r="D10" s="63" t="s">
        <v>22</v>
      </c>
      <c r="E10" s="63" t="s">
        <v>22</v>
      </c>
      <c r="F10" s="65" t="s">
        <v>22</v>
      </c>
      <c r="G10" s="71" t="s">
        <v>22</v>
      </c>
      <c r="H10" s="64" t="s">
        <v>22</v>
      </c>
      <c r="I10" s="64" t="s">
        <v>22</v>
      </c>
      <c r="J10" s="72" t="s">
        <v>22</v>
      </c>
      <c r="K10" s="68" t="s">
        <v>22</v>
      </c>
      <c r="L10" s="63" t="s">
        <v>22</v>
      </c>
      <c r="M10" s="63" t="s">
        <v>22</v>
      </c>
      <c r="N10" s="79"/>
    </row>
    <row r="11" spans="1:14" ht="16" thickBot="1" x14ac:dyDescent="0.25">
      <c r="A11" s="684" t="s">
        <v>45</v>
      </c>
      <c r="B11" s="685"/>
      <c r="C11" s="58">
        <f>SUM(COUNTIF(C4:C10,"=E")*0.26,COUNTIF(C4:C10,"=S")*0.234,COUNTIF(C4:C10,"=M")*0.13,COUNTIF(C4:C10,"=I")*0)</f>
        <v>1.6380000000000001</v>
      </c>
      <c r="D11" s="58">
        <f t="shared" ref="D11:M11" si="0">SUM(COUNTIF(D4:D10,"=E")*0.26,COUNTIF(D4:D10,"=S")*0.234,COUNTIF(D4:D10,"=M")*0.13,COUNTIF(D4:D10,"=I")*0)</f>
        <v>1.6380000000000001</v>
      </c>
      <c r="E11" s="58">
        <f t="shared" si="0"/>
        <v>1.6380000000000001</v>
      </c>
      <c r="F11" s="58">
        <f t="shared" si="0"/>
        <v>1.6380000000000001</v>
      </c>
      <c r="G11" s="58">
        <f t="shared" si="0"/>
        <v>1.6380000000000001</v>
      </c>
      <c r="H11" s="58">
        <f t="shared" si="0"/>
        <v>1.6380000000000001</v>
      </c>
      <c r="I11" s="58">
        <f t="shared" si="0"/>
        <v>1.6380000000000001</v>
      </c>
      <c r="J11" s="58">
        <f t="shared" si="0"/>
        <v>1.6380000000000001</v>
      </c>
      <c r="K11" s="58">
        <f t="shared" si="0"/>
        <v>1.6380000000000001</v>
      </c>
      <c r="L11" s="58">
        <f t="shared" si="0"/>
        <v>1.6380000000000001</v>
      </c>
      <c r="M11" s="58">
        <f t="shared" si="0"/>
        <v>1.6380000000000001</v>
      </c>
      <c r="N11" s="80"/>
    </row>
    <row r="12" spans="1:14" ht="16" thickBot="1" x14ac:dyDescent="0.25">
      <c r="A12" s="686"/>
      <c r="B12" s="687"/>
      <c r="C12" s="688">
        <f>SUM(C11:F11)</f>
        <v>6.5520000000000005</v>
      </c>
      <c r="D12" s="689"/>
      <c r="E12" s="689"/>
      <c r="F12" s="690"/>
      <c r="G12" s="688">
        <f>SUM(G11:J11)</f>
        <v>6.5520000000000005</v>
      </c>
      <c r="H12" s="689"/>
      <c r="I12" s="689"/>
      <c r="J12" s="690"/>
      <c r="K12" s="688">
        <f>SUM(K11:M11)</f>
        <v>4.9140000000000006</v>
      </c>
      <c r="L12" s="689"/>
      <c r="M12" s="690"/>
      <c r="N12" s="81"/>
    </row>
    <row r="13" spans="1:14" ht="16" thickBot="1" x14ac:dyDescent="0.25">
      <c r="A13" s="660" t="s">
        <v>46</v>
      </c>
      <c r="B13" s="661"/>
      <c r="C13" s="662">
        <f>SUM(C12:M12)</f>
        <v>18.018000000000001</v>
      </c>
      <c r="D13" s="663"/>
      <c r="E13" s="663"/>
      <c r="F13" s="663"/>
      <c r="G13" s="663"/>
      <c r="H13" s="663"/>
      <c r="I13" s="663"/>
      <c r="J13" s="663"/>
      <c r="K13" s="663"/>
      <c r="L13" s="663"/>
      <c r="M13" s="664"/>
      <c r="N13" s="82"/>
    </row>
    <row r="14" spans="1:14" ht="17" thickBot="1" x14ac:dyDescent="0.25">
      <c r="A14" s="665" t="s">
        <v>257</v>
      </c>
      <c r="B14" s="666"/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668"/>
      <c r="N14" s="83"/>
    </row>
    <row r="15" spans="1:14" ht="49" customHeight="1" thickBot="1" x14ac:dyDescent="0.25">
      <c r="A15" s="169" t="s">
        <v>47</v>
      </c>
      <c r="B15" s="182" t="s">
        <v>255</v>
      </c>
      <c r="C15" s="176" t="s">
        <v>22</v>
      </c>
      <c r="D15" s="171" t="s">
        <v>22</v>
      </c>
      <c r="E15" s="171" t="s">
        <v>22</v>
      </c>
      <c r="F15" s="172" t="s">
        <v>22</v>
      </c>
      <c r="G15" s="69" t="s">
        <v>22</v>
      </c>
      <c r="H15" s="59" t="s">
        <v>22</v>
      </c>
      <c r="I15" s="59" t="s">
        <v>22</v>
      </c>
      <c r="J15" s="70" t="s">
        <v>22</v>
      </c>
      <c r="K15" s="170" t="s">
        <v>22</v>
      </c>
      <c r="L15" s="171" t="s">
        <v>22</v>
      </c>
      <c r="M15" s="171" t="s">
        <v>22</v>
      </c>
      <c r="N15" s="79"/>
    </row>
    <row r="16" spans="1:14" ht="56" customHeight="1" x14ac:dyDescent="0.2">
      <c r="A16" s="669" t="s">
        <v>48</v>
      </c>
      <c r="B16" s="183" t="s">
        <v>226</v>
      </c>
      <c r="C16" s="176" t="s">
        <v>22</v>
      </c>
      <c r="D16" s="171" t="s">
        <v>22</v>
      </c>
      <c r="E16" s="171" t="s">
        <v>22</v>
      </c>
      <c r="F16" s="172" t="s">
        <v>22</v>
      </c>
      <c r="G16" s="69" t="s">
        <v>22</v>
      </c>
      <c r="H16" s="59" t="s">
        <v>22</v>
      </c>
      <c r="I16" s="59" t="s">
        <v>22</v>
      </c>
      <c r="J16" s="70" t="s">
        <v>22</v>
      </c>
      <c r="K16" s="170" t="s">
        <v>22</v>
      </c>
      <c r="L16" s="171" t="s">
        <v>22</v>
      </c>
      <c r="M16" s="171" t="s">
        <v>22</v>
      </c>
      <c r="N16" s="79"/>
    </row>
    <row r="17" spans="1:14" ht="66" customHeight="1" x14ac:dyDescent="0.2">
      <c r="A17" s="670"/>
      <c r="B17" s="184" t="s">
        <v>240</v>
      </c>
      <c r="C17" s="176" t="s">
        <v>22</v>
      </c>
      <c r="D17" s="171" t="s">
        <v>22</v>
      </c>
      <c r="E17" s="171" t="s">
        <v>22</v>
      </c>
      <c r="F17" s="172" t="s">
        <v>22</v>
      </c>
      <c r="G17" s="69" t="s">
        <v>22</v>
      </c>
      <c r="H17" s="59" t="s">
        <v>22</v>
      </c>
      <c r="I17" s="59" t="s">
        <v>22</v>
      </c>
      <c r="J17" s="70" t="s">
        <v>22</v>
      </c>
      <c r="K17" s="170" t="s">
        <v>22</v>
      </c>
      <c r="L17" s="171" t="s">
        <v>22</v>
      </c>
      <c r="M17" s="171" t="s">
        <v>22</v>
      </c>
      <c r="N17" s="79"/>
    </row>
    <row r="18" spans="1:14" ht="108" customHeight="1" thickBot="1" x14ac:dyDescent="0.25">
      <c r="A18" s="670"/>
      <c r="B18" s="185" t="s">
        <v>241</v>
      </c>
      <c r="C18" s="176" t="s">
        <v>22</v>
      </c>
      <c r="D18" s="171" t="s">
        <v>22</v>
      </c>
      <c r="E18" s="171" t="s">
        <v>22</v>
      </c>
      <c r="F18" s="172" t="s">
        <v>22</v>
      </c>
      <c r="G18" s="69" t="s">
        <v>22</v>
      </c>
      <c r="H18" s="59" t="s">
        <v>22</v>
      </c>
      <c r="I18" s="59" t="s">
        <v>22</v>
      </c>
      <c r="J18" s="70" t="s">
        <v>22</v>
      </c>
      <c r="K18" s="170" t="s">
        <v>22</v>
      </c>
      <c r="L18" s="171" t="s">
        <v>22</v>
      </c>
      <c r="M18" s="171" t="s">
        <v>22</v>
      </c>
      <c r="N18" s="79"/>
    </row>
    <row r="19" spans="1:14" ht="65" customHeight="1" thickBot="1" x14ac:dyDescent="0.25">
      <c r="A19" s="670"/>
      <c r="B19" s="186" t="s">
        <v>242</v>
      </c>
      <c r="C19" s="176" t="s">
        <v>22</v>
      </c>
      <c r="D19" s="171" t="s">
        <v>22</v>
      </c>
      <c r="E19" s="171" t="s">
        <v>22</v>
      </c>
      <c r="F19" s="172" t="s">
        <v>22</v>
      </c>
      <c r="G19" s="69" t="s">
        <v>22</v>
      </c>
      <c r="H19" s="59" t="s">
        <v>22</v>
      </c>
      <c r="I19" s="59" t="s">
        <v>22</v>
      </c>
      <c r="J19" s="70" t="s">
        <v>22</v>
      </c>
      <c r="K19" s="170" t="s">
        <v>22</v>
      </c>
      <c r="L19" s="171" t="s">
        <v>22</v>
      </c>
      <c r="M19" s="171" t="s">
        <v>22</v>
      </c>
      <c r="N19" s="79"/>
    </row>
    <row r="20" spans="1:14" ht="31" thickBot="1" x14ac:dyDescent="0.25">
      <c r="A20" s="2" t="s">
        <v>49</v>
      </c>
      <c r="B20" s="187" t="s">
        <v>243</v>
      </c>
      <c r="C20" s="177" t="s">
        <v>22</v>
      </c>
      <c r="D20" s="174" t="s">
        <v>22</v>
      </c>
      <c r="E20" s="174" t="s">
        <v>22</v>
      </c>
      <c r="F20" s="175" t="s">
        <v>22</v>
      </c>
      <c r="G20" s="73" t="s">
        <v>22</v>
      </c>
      <c r="H20" s="66" t="s">
        <v>22</v>
      </c>
      <c r="I20" s="66" t="s">
        <v>22</v>
      </c>
      <c r="J20" s="74" t="s">
        <v>22</v>
      </c>
      <c r="K20" s="173" t="s">
        <v>22</v>
      </c>
      <c r="L20" s="174" t="s">
        <v>22</v>
      </c>
      <c r="M20" s="174" t="s">
        <v>22</v>
      </c>
      <c r="N20" s="84"/>
    </row>
    <row r="21" spans="1:14" ht="16" thickBot="1" x14ac:dyDescent="0.25">
      <c r="A21" s="671" t="s">
        <v>45</v>
      </c>
      <c r="B21" s="672"/>
      <c r="C21" s="58">
        <f>SUM(COUNTIF(C14:C20,"=E")*0.304,COUNTIF(C14:C20,"=S")*0.273,COUNTIF(C14:C20,"=M")*0.152,COUNTIF(C14:C20,"=I")*0)</f>
        <v>1.6380000000000001</v>
      </c>
      <c r="D21" s="58">
        <f t="shared" ref="D21:M21" si="1">SUM(COUNTIF(D14:D20,"=E")*0.304,COUNTIF(D14:D20,"=S")*0.273,COUNTIF(D14:D20,"=M")*0.152,COUNTIF(D14:D20,"=I")*0)</f>
        <v>1.6380000000000001</v>
      </c>
      <c r="E21" s="58">
        <f t="shared" si="1"/>
        <v>1.6380000000000001</v>
      </c>
      <c r="F21" s="58">
        <f t="shared" si="1"/>
        <v>1.6380000000000001</v>
      </c>
      <c r="G21" s="58">
        <f t="shared" si="1"/>
        <v>1.6380000000000001</v>
      </c>
      <c r="H21" s="58">
        <f t="shared" si="1"/>
        <v>1.6380000000000001</v>
      </c>
      <c r="I21" s="58">
        <f t="shared" si="1"/>
        <v>1.6380000000000001</v>
      </c>
      <c r="J21" s="58">
        <f t="shared" si="1"/>
        <v>1.6380000000000001</v>
      </c>
      <c r="K21" s="58">
        <f t="shared" si="1"/>
        <v>1.6380000000000001</v>
      </c>
      <c r="L21" s="58">
        <f t="shared" si="1"/>
        <v>1.6380000000000001</v>
      </c>
      <c r="M21" s="58">
        <f t="shared" si="1"/>
        <v>1.6380000000000001</v>
      </c>
      <c r="N21" s="80"/>
    </row>
    <row r="22" spans="1:14" ht="16" thickBot="1" x14ac:dyDescent="0.25">
      <c r="A22" s="673"/>
      <c r="B22" s="674"/>
      <c r="C22" s="675">
        <f>SUM(C21:F21)</f>
        <v>6.5520000000000005</v>
      </c>
      <c r="D22" s="676"/>
      <c r="E22" s="676"/>
      <c r="F22" s="677"/>
      <c r="G22" s="675">
        <f>SUM(G21:J21)</f>
        <v>6.5520000000000005</v>
      </c>
      <c r="H22" s="676"/>
      <c r="I22" s="676"/>
      <c r="J22" s="677"/>
      <c r="K22" s="675">
        <f>SUM(K21:M21)</f>
        <v>4.9140000000000006</v>
      </c>
      <c r="L22" s="676"/>
      <c r="M22" s="677"/>
      <c r="N22" s="85"/>
    </row>
    <row r="23" spans="1:14" ht="16" thickBot="1" x14ac:dyDescent="0.25">
      <c r="A23" s="703" t="s">
        <v>46</v>
      </c>
      <c r="B23" s="704"/>
      <c r="C23" s="705">
        <f>SUM(C22:M22)</f>
        <v>18.018000000000001</v>
      </c>
      <c r="D23" s="706"/>
      <c r="E23" s="706"/>
      <c r="F23" s="706"/>
      <c r="G23" s="706"/>
      <c r="H23" s="706"/>
      <c r="I23" s="706"/>
      <c r="J23" s="706"/>
      <c r="K23" s="706"/>
      <c r="L23" s="706"/>
      <c r="M23" s="707"/>
      <c r="N23" s="86"/>
    </row>
    <row r="24" spans="1:14" ht="15" customHeight="1" thickBot="1" x14ac:dyDescent="0.25">
      <c r="A24" s="708" t="s">
        <v>258</v>
      </c>
      <c r="B24" s="709"/>
      <c r="C24" s="709"/>
      <c r="D24" s="709"/>
      <c r="E24" s="709"/>
      <c r="F24" s="709"/>
      <c r="G24" s="709"/>
      <c r="H24" s="709"/>
      <c r="I24" s="709"/>
      <c r="J24" s="709"/>
      <c r="K24" s="709"/>
      <c r="L24" s="709"/>
      <c r="M24" s="710"/>
    </row>
    <row r="25" spans="1:14" ht="15" customHeight="1" x14ac:dyDescent="0.2">
      <c r="A25" s="711" t="s">
        <v>102</v>
      </c>
      <c r="B25" s="188" t="s">
        <v>50</v>
      </c>
      <c r="C25" s="714" t="s">
        <v>103</v>
      </c>
      <c r="D25" s="715"/>
      <c r="E25" s="715"/>
      <c r="F25" s="715"/>
      <c r="G25" s="715"/>
      <c r="H25" s="715"/>
      <c r="I25" s="715"/>
      <c r="J25" s="715"/>
      <c r="K25" s="715"/>
      <c r="L25" s="715"/>
      <c r="M25" s="716"/>
    </row>
    <row r="26" spans="1:14" ht="18" customHeight="1" x14ac:dyDescent="0.2">
      <c r="A26" s="712"/>
      <c r="B26" s="189" t="s">
        <v>51</v>
      </c>
      <c r="C26" s="717" t="s">
        <v>22</v>
      </c>
      <c r="D26" s="718"/>
      <c r="E26" s="718"/>
      <c r="F26" s="718"/>
      <c r="G26" s="718"/>
      <c r="H26" s="718"/>
      <c r="I26" s="718"/>
      <c r="J26" s="718"/>
      <c r="K26" s="718"/>
      <c r="L26" s="718"/>
      <c r="M26" s="719"/>
    </row>
    <row r="27" spans="1:14" ht="56" x14ac:dyDescent="0.2">
      <c r="A27" s="712"/>
      <c r="B27" s="190" t="s">
        <v>52</v>
      </c>
      <c r="C27" s="717" t="s">
        <v>22</v>
      </c>
      <c r="D27" s="718"/>
      <c r="E27" s="718"/>
      <c r="F27" s="718"/>
      <c r="G27" s="718"/>
      <c r="H27" s="718"/>
      <c r="I27" s="718"/>
      <c r="J27" s="718"/>
      <c r="K27" s="718"/>
      <c r="L27" s="718"/>
      <c r="M27" s="719"/>
    </row>
    <row r="28" spans="1:14" ht="14" customHeight="1" x14ac:dyDescent="0.2">
      <c r="A28" s="712"/>
      <c r="B28" s="191" t="s">
        <v>104</v>
      </c>
      <c r="C28" s="717" t="s">
        <v>22</v>
      </c>
      <c r="D28" s="718"/>
      <c r="E28" s="718"/>
      <c r="F28" s="718"/>
      <c r="G28" s="718"/>
      <c r="H28" s="718"/>
      <c r="I28" s="718"/>
      <c r="J28" s="718"/>
      <c r="K28" s="718"/>
      <c r="L28" s="718"/>
      <c r="M28" s="719"/>
    </row>
    <row r="29" spans="1:14" ht="16" thickBot="1" x14ac:dyDescent="0.25">
      <c r="A29" s="713"/>
      <c r="B29" s="188" t="s">
        <v>105</v>
      </c>
      <c r="C29" s="720" t="s">
        <v>103</v>
      </c>
      <c r="D29" s="721"/>
      <c r="E29" s="721"/>
      <c r="F29" s="721"/>
      <c r="G29" s="721"/>
      <c r="H29" s="721"/>
      <c r="I29" s="721"/>
      <c r="J29" s="721"/>
      <c r="K29" s="721"/>
      <c r="L29" s="721"/>
      <c r="M29" s="722"/>
    </row>
    <row r="30" spans="1:14" ht="16" thickBot="1" x14ac:dyDescent="0.25">
      <c r="A30" s="723" t="s">
        <v>45</v>
      </c>
      <c r="B30" s="724"/>
      <c r="C30" s="729">
        <f>SUM(COUNTIF(C25:C29,"=E")*1,COUNTIF(C25:C29,"=S")*0.8,COUNTIF(C25:C29,"=M")*0.5,COUNTIF(C25:C29,"=I")*0)</f>
        <v>3.4000000000000004</v>
      </c>
      <c r="D30" s="730"/>
      <c r="E30" s="730"/>
      <c r="F30" s="730"/>
      <c r="G30" s="730"/>
      <c r="H30" s="730"/>
      <c r="I30" s="730"/>
      <c r="J30" s="730"/>
      <c r="K30" s="730"/>
      <c r="L30" s="730"/>
      <c r="M30" s="731"/>
    </row>
    <row r="31" spans="1:14" ht="16" thickBot="1" x14ac:dyDescent="0.25">
      <c r="A31" s="725"/>
      <c r="B31" s="726"/>
      <c r="C31" s="623">
        <f>SUM(C30:M30)</f>
        <v>3.4000000000000004</v>
      </c>
      <c r="D31" s="624"/>
      <c r="E31" s="624"/>
      <c r="F31" s="624"/>
      <c r="G31" s="624"/>
      <c r="H31" s="624"/>
      <c r="I31" s="624"/>
      <c r="J31" s="624"/>
      <c r="K31" s="624"/>
      <c r="L31" s="624"/>
      <c r="M31" s="625"/>
    </row>
    <row r="32" spans="1:14" ht="16" thickBot="1" x14ac:dyDescent="0.25">
      <c r="A32" s="725"/>
      <c r="B32" s="726"/>
      <c r="C32" s="638" t="s">
        <v>73</v>
      </c>
      <c r="D32" s="639"/>
      <c r="E32" s="639"/>
      <c r="F32" s="640"/>
      <c r="G32" s="638" t="s">
        <v>74</v>
      </c>
      <c r="H32" s="639"/>
      <c r="I32" s="639"/>
      <c r="J32" s="640"/>
      <c r="K32" s="638" t="s">
        <v>106</v>
      </c>
      <c r="L32" s="639"/>
      <c r="M32" s="640"/>
    </row>
    <row r="33" spans="1:14" ht="16" thickBot="1" x14ac:dyDescent="0.25">
      <c r="A33" s="727"/>
      <c r="B33" s="728"/>
      <c r="C33" s="641">
        <f>SUM(C12:M12)</f>
        <v>18.018000000000001</v>
      </c>
      <c r="D33" s="642"/>
      <c r="E33" s="642"/>
      <c r="F33" s="643"/>
      <c r="G33" s="641">
        <f>SUM(C22:M22)</f>
        <v>18.018000000000001</v>
      </c>
      <c r="H33" s="642"/>
      <c r="I33" s="642"/>
      <c r="J33" s="643"/>
      <c r="K33" s="641">
        <f>SUM(C30:M30)</f>
        <v>3.4000000000000004</v>
      </c>
      <c r="L33" s="642"/>
      <c r="M33" s="643"/>
    </row>
    <row r="34" spans="1:14" ht="33" customHeight="1" thickBot="1" x14ac:dyDescent="0.25">
      <c r="A34" s="621" t="s">
        <v>46</v>
      </c>
      <c r="B34" s="622"/>
      <c r="C34" s="623">
        <f>SUM(C33+G33+K33)</f>
        <v>39.436</v>
      </c>
      <c r="D34" s="624"/>
      <c r="E34" s="624"/>
      <c r="F34" s="624"/>
      <c r="G34" s="624"/>
      <c r="H34" s="624"/>
      <c r="I34" s="624"/>
      <c r="J34" s="624"/>
      <c r="K34" s="624"/>
      <c r="L34" s="624"/>
      <c r="M34" s="625"/>
    </row>
    <row r="35" spans="1:14" ht="17" thickBot="1" x14ac:dyDescent="0.25">
      <c r="A35" s="91"/>
      <c r="B35" s="92"/>
      <c r="C35" s="626" t="s">
        <v>107</v>
      </c>
      <c r="D35" s="627"/>
      <c r="E35" s="627"/>
      <c r="F35" s="627"/>
      <c r="G35" s="628"/>
      <c r="H35" s="629" t="s">
        <v>2</v>
      </c>
      <c r="I35" s="630"/>
      <c r="J35" s="630"/>
      <c r="K35" s="630"/>
      <c r="L35" s="630"/>
      <c r="M35" s="631"/>
    </row>
    <row r="36" spans="1:14" ht="16" thickBot="1" x14ac:dyDescent="0.25">
      <c r="A36" s="93"/>
      <c r="B36" s="94"/>
      <c r="C36" s="632" t="s">
        <v>108</v>
      </c>
      <c r="D36" s="633"/>
      <c r="E36" s="633"/>
      <c r="F36" s="633"/>
      <c r="G36" s="634"/>
      <c r="H36" s="635">
        <f>SUM(COUNTIF(H35,"=B")*2,COUNTIF(H35,"=C")*5,COUNTIF(H35,"=A")*0,COUNTIF(H35,"=D")*20)</f>
        <v>2</v>
      </c>
      <c r="I36" s="636">
        <f>SUM(COUNTIF(H36,"=B")*2,COUNTIF(H36,"=C")*5,COUNTIF(H36,"=A")*0,COUNTIF(H36,"=D")*20)</f>
        <v>0</v>
      </c>
      <c r="J36" s="636">
        <f>SUM(COUNTIF(I36,"=B")*2,COUNTIF(I36,"=C")*5,COUNTIF(I36,"=A")*0,COUNTIF(I36,"=D")*20)</f>
        <v>0</v>
      </c>
      <c r="K36" s="636">
        <f>SUM(COUNTIF(J36,"=B")*2,COUNTIF(J36,"=C")*5,COUNTIF(J36,"=A")*0,COUNTIF(J36,"=D")*20)</f>
        <v>0</v>
      </c>
      <c r="L36" s="636">
        <f>SUM(COUNTIF(K36,"=B")*2,COUNTIF(K36,"=C")*5,COUNTIF(K36,"=A")*0,COUNTIF(K36,"=D")*20)</f>
        <v>0</v>
      </c>
      <c r="M36" s="637">
        <f>SUM(COUNTIF(L36,"=B")*2,COUNTIF(L36,"=C")*5,COUNTIF(L36,"=A")*0,COUNTIF(L36,"=D")*20)</f>
        <v>0</v>
      </c>
    </row>
    <row r="37" spans="1:14" ht="17" thickBot="1" x14ac:dyDescent="0.25">
      <c r="A37" s="93"/>
      <c r="B37" s="95"/>
      <c r="C37" s="644" t="s">
        <v>53</v>
      </c>
      <c r="D37" s="645"/>
      <c r="E37" s="645"/>
      <c r="F37" s="645"/>
      <c r="G37" s="645"/>
      <c r="H37" s="645"/>
      <c r="I37" s="645"/>
      <c r="J37" s="645"/>
      <c r="K37" s="645"/>
      <c r="L37" s="645"/>
      <c r="M37" s="646"/>
    </row>
    <row r="38" spans="1:14" ht="22" thickBot="1" x14ac:dyDescent="0.25">
      <c r="A38" s="96"/>
      <c r="B38" s="92"/>
      <c r="C38" s="618">
        <f>(C34)-(H36)</f>
        <v>37.436</v>
      </c>
      <c r="D38" s="619"/>
      <c r="E38" s="619"/>
      <c r="F38" s="619"/>
      <c r="G38" s="619"/>
      <c r="H38" s="619"/>
      <c r="I38" s="619"/>
      <c r="J38" s="619"/>
      <c r="K38" s="619"/>
      <c r="L38" s="619"/>
      <c r="M38" s="620"/>
    </row>
    <row r="39" spans="1:14" ht="16" customHeight="1" thickBot="1" x14ac:dyDescent="0.25">
      <c r="A39" s="694" t="s">
        <v>72</v>
      </c>
      <c r="B39" s="695"/>
      <c r="C39" s="87"/>
    </row>
    <row r="40" spans="1:14" ht="16" thickBot="1" x14ac:dyDescent="0.25">
      <c r="A40" s="696"/>
      <c r="B40" s="697"/>
      <c r="C40" s="700" t="s">
        <v>55</v>
      </c>
      <c r="D40" s="701"/>
      <c r="E40" s="701"/>
      <c r="F40" s="701"/>
      <c r="G40" s="701"/>
      <c r="H40" s="701"/>
      <c r="I40" s="701"/>
      <c r="J40" s="701"/>
      <c r="K40" s="701"/>
      <c r="L40" s="701"/>
      <c r="M40" s="701"/>
      <c r="N40" s="702"/>
    </row>
    <row r="41" spans="1:14" ht="79" thickBot="1" x14ac:dyDescent="0.25">
      <c r="A41" s="698"/>
      <c r="B41" s="699"/>
      <c r="C41" s="97" t="s">
        <v>73</v>
      </c>
      <c r="D41" s="7" t="s">
        <v>74</v>
      </c>
      <c r="E41" s="8" t="s">
        <v>75</v>
      </c>
      <c r="F41" s="9" t="s">
        <v>76</v>
      </c>
      <c r="G41" s="10" t="s">
        <v>77</v>
      </c>
      <c r="H41" s="11" t="s">
        <v>78</v>
      </c>
      <c r="I41" s="12" t="s">
        <v>79</v>
      </c>
      <c r="J41" s="13" t="s">
        <v>80</v>
      </c>
      <c r="K41" s="14" t="s">
        <v>81</v>
      </c>
      <c r="L41" s="15" t="s">
        <v>56</v>
      </c>
      <c r="M41" s="16" t="s">
        <v>82</v>
      </c>
      <c r="N41" s="17" t="s">
        <v>53</v>
      </c>
    </row>
    <row r="42" spans="1:14" x14ac:dyDescent="0.2">
      <c r="A42" s="4" t="s">
        <v>57</v>
      </c>
      <c r="B42" s="56" t="s">
        <v>66</v>
      </c>
      <c r="C42" s="18">
        <v>16</v>
      </c>
      <c r="D42" s="19">
        <v>16</v>
      </c>
      <c r="E42" s="20">
        <v>5</v>
      </c>
      <c r="F42" s="21">
        <v>8.5</v>
      </c>
      <c r="G42" s="22">
        <v>8</v>
      </c>
      <c r="H42" s="23">
        <v>14</v>
      </c>
      <c r="I42" s="24">
        <v>5</v>
      </c>
      <c r="J42" s="25">
        <v>5</v>
      </c>
      <c r="K42" s="26">
        <f>SUM(C42:J42)</f>
        <v>77.5</v>
      </c>
      <c r="L42" s="27" t="s">
        <v>1</v>
      </c>
      <c r="M42" s="28">
        <f>SUM(COUNTIF(L42,"=B")*2,COUNTIF(L42,"=C")*5,COUNTIF(L42,"=A")*0,COUNTIF(L42,"=D")*20)</f>
        <v>0</v>
      </c>
      <c r="N42" s="29">
        <f>SUM(K42-M42)</f>
        <v>77.5</v>
      </c>
    </row>
    <row r="43" spans="1:14" x14ac:dyDescent="0.2">
      <c r="A43" s="5" t="s">
        <v>58</v>
      </c>
      <c r="B43" s="57" t="s">
        <v>66</v>
      </c>
      <c r="C43" s="30">
        <v>16</v>
      </c>
      <c r="D43" s="31">
        <v>16</v>
      </c>
      <c r="E43" s="32">
        <v>5</v>
      </c>
      <c r="F43" s="33">
        <v>11.5</v>
      </c>
      <c r="G43" s="34">
        <v>8</v>
      </c>
      <c r="H43" s="35">
        <v>15</v>
      </c>
      <c r="I43" s="36">
        <v>5</v>
      </c>
      <c r="J43" s="37">
        <v>5</v>
      </c>
      <c r="K43" s="38">
        <f>SUM(C43:J43)</f>
        <v>81.5</v>
      </c>
      <c r="L43" s="39" t="s">
        <v>1</v>
      </c>
      <c r="M43" s="40">
        <f>SUM(COUNTIF(L43,"=B")*2,COUNTIF(L43,"=C")*5,COUNTIF(L43,"=A")*0,COUNTIF(L43,"=D")*20)</f>
        <v>0</v>
      </c>
      <c r="N43" s="52">
        <f>SUM(K43-M43)</f>
        <v>81.5</v>
      </c>
    </row>
    <row r="44" spans="1:14" x14ac:dyDescent="0.2">
      <c r="A44" s="5" t="s">
        <v>59</v>
      </c>
      <c r="B44" s="57" t="s">
        <v>66</v>
      </c>
      <c r="C44" s="30">
        <v>16</v>
      </c>
      <c r="D44" s="31">
        <v>16</v>
      </c>
      <c r="E44" s="32">
        <v>5</v>
      </c>
      <c r="F44" s="33">
        <v>10</v>
      </c>
      <c r="G44" s="34">
        <v>8</v>
      </c>
      <c r="H44" s="35">
        <v>14</v>
      </c>
      <c r="I44" s="36">
        <v>5</v>
      </c>
      <c r="J44" s="37">
        <v>5</v>
      </c>
      <c r="K44" s="38">
        <f>SUM(C44:J44)</f>
        <v>79</v>
      </c>
      <c r="L44" s="39" t="s">
        <v>1</v>
      </c>
      <c r="M44" s="40">
        <f>SUM(COUNTIF(L44,"=B")*2,COUNTIF(L44,"=C")*5,COUNTIF(L44,"=A")*0,COUNTIF(L44,"=D")*20)</f>
        <v>0</v>
      </c>
      <c r="N44" s="53">
        <f>SUM(K44-M44)</f>
        <v>79</v>
      </c>
    </row>
    <row r="45" spans="1:14" ht="16" thickBot="1" x14ac:dyDescent="0.25">
      <c r="A45" s="6" t="s">
        <v>60</v>
      </c>
      <c r="B45" s="89" t="s">
        <v>66</v>
      </c>
      <c r="C45" s="30">
        <v>15</v>
      </c>
      <c r="D45" s="31">
        <v>15</v>
      </c>
      <c r="E45" s="32">
        <v>5</v>
      </c>
      <c r="F45" s="33">
        <v>14.5</v>
      </c>
      <c r="G45" s="34">
        <v>8</v>
      </c>
      <c r="H45" s="35">
        <v>15</v>
      </c>
      <c r="I45" s="36">
        <v>5</v>
      </c>
      <c r="J45" s="37">
        <v>5</v>
      </c>
      <c r="K45" s="38">
        <f>SUM(C45:J45)</f>
        <v>82.5</v>
      </c>
      <c r="L45" s="39" t="s">
        <v>1</v>
      </c>
      <c r="M45" s="40">
        <f>SUM(COUNTIF(L45,"=B")*2,COUNTIF(L45,"=C")*5,COUNTIF(L45,"=A")*0,COUNTIF(L45,"=D")*20)</f>
        <v>0</v>
      </c>
      <c r="N45" s="53">
        <f>SUM(K45-M45)</f>
        <v>82.5</v>
      </c>
    </row>
    <row r="46" spans="1:14" ht="16" thickBot="1" x14ac:dyDescent="0.25">
      <c r="A46" s="6" t="s">
        <v>87</v>
      </c>
      <c r="B46" s="88" t="s">
        <v>66</v>
      </c>
      <c r="C46" s="41">
        <v>0</v>
      </c>
      <c r="D46" s="42">
        <v>0</v>
      </c>
      <c r="E46" s="43">
        <v>0</v>
      </c>
      <c r="F46" s="44">
        <v>0</v>
      </c>
      <c r="G46" s="45">
        <v>0</v>
      </c>
      <c r="H46" s="46">
        <v>0</v>
      </c>
      <c r="I46" s="47">
        <v>0</v>
      </c>
      <c r="J46" s="48">
        <v>0</v>
      </c>
      <c r="K46" s="49">
        <v>0</v>
      </c>
      <c r="L46" s="50" t="s">
        <v>1</v>
      </c>
      <c r="M46" s="51">
        <f>SUM(COUNTIF(L46,"=B")*2,COUNTIF(L46,"=C")*5,COUNTIF(L46,"=A")*0,COUNTIF(L46,"=D")*20)</f>
        <v>0</v>
      </c>
      <c r="N46" s="54">
        <f>SUM(K46-M46)</f>
        <v>0</v>
      </c>
    </row>
    <row r="47" spans="1:14" ht="16" thickBot="1" x14ac:dyDescent="0.25"/>
    <row r="48" spans="1:14" ht="16" customHeight="1" thickBot="1" x14ac:dyDescent="0.25">
      <c r="A48" s="651" t="s">
        <v>84</v>
      </c>
      <c r="B48" s="652"/>
      <c r="C48" s="651" t="s">
        <v>85</v>
      </c>
      <c r="D48" s="652"/>
      <c r="E48" s="653" t="s">
        <v>86</v>
      </c>
      <c r="F48" s="653"/>
      <c r="G48" s="653"/>
      <c r="H48" s="653"/>
      <c r="I48" s="652"/>
      <c r="J48" s="654" t="s">
        <v>54</v>
      </c>
      <c r="K48" s="655"/>
      <c r="L48" s="655"/>
      <c r="M48" s="656"/>
      <c r="N48" s="75"/>
    </row>
    <row r="49" spans="1:16" ht="36" customHeight="1" thickBot="1" x14ac:dyDescent="0.25">
      <c r="A49" s="657" t="s">
        <v>61</v>
      </c>
      <c r="B49" s="658"/>
      <c r="C49" s="657" t="s">
        <v>62</v>
      </c>
      <c r="D49" s="658"/>
      <c r="E49" s="657" t="s">
        <v>63</v>
      </c>
      <c r="F49" s="659"/>
      <c r="G49" s="659"/>
      <c r="H49" s="659"/>
      <c r="I49" s="658"/>
      <c r="J49" s="657" t="s">
        <v>64</v>
      </c>
      <c r="K49" s="659"/>
      <c r="L49" s="659"/>
      <c r="M49" s="658"/>
      <c r="N49" s="76"/>
    </row>
    <row r="51" spans="1:16" x14ac:dyDescent="0.2">
      <c r="A51" s="282" t="s">
        <v>109</v>
      </c>
      <c r="B51" s="282"/>
      <c r="C51" s="282"/>
      <c r="D51" s="282"/>
      <c r="E51" s="282"/>
      <c r="F51" s="282"/>
      <c r="G51" s="282"/>
      <c r="H51" s="282"/>
      <c r="I51" s="282"/>
    </row>
    <row r="52" spans="1:16" x14ac:dyDescent="0.2">
      <c r="A52" s="647" t="s">
        <v>68</v>
      </c>
      <c r="B52" s="648"/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9"/>
    </row>
    <row r="53" spans="1:16" x14ac:dyDescent="0.2">
      <c r="A53" s="650" t="s">
        <v>69</v>
      </c>
      <c r="B53" s="650"/>
      <c r="C53" s="650"/>
      <c r="D53" s="650"/>
      <c r="E53" s="650"/>
      <c r="F53" s="650"/>
      <c r="G53" s="650"/>
      <c r="H53" s="650"/>
      <c r="I53" s="650"/>
      <c r="J53" s="650"/>
      <c r="K53" s="650"/>
      <c r="L53" s="650"/>
      <c r="M53" s="650"/>
      <c r="N53" s="650"/>
      <c r="O53" s="650"/>
      <c r="P53" s="650"/>
    </row>
  </sheetData>
  <mergeCells count="54">
    <mergeCell ref="A39:B41"/>
    <mergeCell ref="C40:N40"/>
    <mergeCell ref="A23:B23"/>
    <mergeCell ref="C23:M23"/>
    <mergeCell ref="A24:M24"/>
    <mergeCell ref="A25:A29"/>
    <mergeCell ref="C25:M25"/>
    <mergeCell ref="C26:M26"/>
    <mergeCell ref="C27:M27"/>
    <mergeCell ref="C28:M28"/>
    <mergeCell ref="C29:M29"/>
    <mergeCell ref="A30:B33"/>
    <mergeCell ref="C30:M30"/>
    <mergeCell ref="C31:M31"/>
    <mergeCell ref="C32:F32"/>
    <mergeCell ref="G32:J32"/>
    <mergeCell ref="C1:M1"/>
    <mergeCell ref="A4:A10"/>
    <mergeCell ref="A11:B12"/>
    <mergeCell ref="C12:F12"/>
    <mergeCell ref="G12:J12"/>
    <mergeCell ref="K12:M12"/>
    <mergeCell ref="A2:M2"/>
    <mergeCell ref="A13:B13"/>
    <mergeCell ref="C13:M13"/>
    <mergeCell ref="A14:M14"/>
    <mergeCell ref="A16:A19"/>
    <mergeCell ref="A21:B22"/>
    <mergeCell ref="C22:F22"/>
    <mergeCell ref="G22:J22"/>
    <mergeCell ref="K22:M22"/>
    <mergeCell ref="A51:I51"/>
    <mergeCell ref="A52:P52"/>
    <mergeCell ref="A53:P53"/>
    <mergeCell ref="A48:B48"/>
    <mergeCell ref="C48:D48"/>
    <mergeCell ref="E48:I48"/>
    <mergeCell ref="J48:M48"/>
    <mergeCell ref="A49:B49"/>
    <mergeCell ref="C49:D49"/>
    <mergeCell ref="E49:I49"/>
    <mergeCell ref="J49:M49"/>
    <mergeCell ref="K32:M32"/>
    <mergeCell ref="C33:F33"/>
    <mergeCell ref="G33:J33"/>
    <mergeCell ref="K33:M33"/>
    <mergeCell ref="C37:M37"/>
    <mergeCell ref="C38:M38"/>
    <mergeCell ref="A34:B34"/>
    <mergeCell ref="C34:M34"/>
    <mergeCell ref="C35:G35"/>
    <mergeCell ref="H35:M35"/>
    <mergeCell ref="C36:G36"/>
    <mergeCell ref="H36:M36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INTERNOS</vt:lpstr>
      <vt:lpstr>INTERNATO TURMA B</vt:lpstr>
      <vt:lpstr>HSJD</vt:lpstr>
      <vt:lpstr>AMBULATORIO</vt:lpstr>
      <vt:lpstr>H S LUCIA</vt:lpstr>
      <vt:lpstr>TEÓRICAS</vt:lpstr>
      <vt:lpstr>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Júlio César Veloso</cp:lastModifiedBy>
  <cp:lastPrinted>2014-12-27T22:01:47Z</cp:lastPrinted>
  <dcterms:created xsi:type="dcterms:W3CDTF">2013-03-09T16:09:09Z</dcterms:created>
  <dcterms:modified xsi:type="dcterms:W3CDTF">2023-10-07T21:49:44Z</dcterms:modified>
</cp:coreProperties>
</file>