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ERNOS" sheetId="1" state="visible" r:id="rId3"/>
    <sheet name="INTERNATO TURMA A" sheetId="2" state="visible" r:id="rId4"/>
    <sheet name="HSJD" sheetId="3" state="visible" r:id="rId5"/>
    <sheet name="AMBULATORIO" sheetId="4" state="visible" r:id="rId6"/>
    <sheet name="H S LUCIA" sheetId="5" state="visible" r:id="rId7"/>
    <sheet name="TEÓRICAS" sheetId="6" state="visible" r:id="rId8"/>
    <sheet name="AVALIAÇÃ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<sst xmlns="http://schemas.openxmlformats.org/spreadsheetml/2006/main" count="1181" uniqueCount="342">
  <si>
    <t xml:space="preserve">INTERNATO DE PEDIATRIA TURMA XXVI - A  PRIMEIRO SEMESTRE 2026             </t>
  </si>
  <si>
    <t xml:space="preserve">LEGENDA</t>
  </si>
  <si>
    <t xml:space="preserve">nome do aluno</t>
  </si>
  <si>
    <t xml:space="preserve">A</t>
  </si>
  <si>
    <t xml:space="preserve">Isabela de Macedo Del Rey</t>
  </si>
  <si>
    <t xml:space="preserve">11º</t>
  </si>
  <si>
    <t xml:space="preserve">B</t>
  </si>
  <si>
    <t xml:space="preserve">Giovana Bandeira Dugnani</t>
  </si>
  <si>
    <t xml:space="preserve">C</t>
  </si>
  <si>
    <t xml:space="preserve">Lidiane Costa Monteiro</t>
  </si>
  <si>
    <t xml:space="preserve">D</t>
  </si>
  <si>
    <t xml:space="preserve">Laura Caldeira Alves Acypreste</t>
  </si>
  <si>
    <t xml:space="preserve">E</t>
  </si>
  <si>
    <t xml:space="preserve">Maria Clara Silveira Lana</t>
  </si>
  <si>
    <t xml:space="preserve">F</t>
  </si>
  <si>
    <t xml:space="preserve">Ana Julia da Costa Oliveira</t>
  </si>
  <si>
    <t xml:space="preserve">G</t>
  </si>
  <si>
    <t xml:space="preserve">Ana Laura Oliveira Santos</t>
  </si>
  <si>
    <t xml:space="preserve">H</t>
  </si>
  <si>
    <t xml:space="preserve">Laura Boaventura Siqueira</t>
  </si>
  <si>
    <t xml:space="preserve">I</t>
  </si>
  <si>
    <t xml:space="preserve">Giovana Alves Costa</t>
  </si>
  <si>
    <t xml:space="preserve">J</t>
  </si>
  <si>
    <t xml:space="preserve">Júlia Vilela Peres</t>
  </si>
  <si>
    <t xml:space="preserve">K</t>
  </si>
  <si>
    <t xml:space="preserve">Bárbara  Luiza Barbosa de Almeida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</si>
  <si>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</si>
  <si>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</si>
  <si>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</si>
  <si>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</si>
  <si>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</si>
  <si>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</si>
  <si>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</si>
  <si>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</si>
  <si>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PRECEPTORES</t>
  </si>
  <si>
    <t xml:space="preserve">ENDEREÇOS</t>
  </si>
  <si>
    <t xml:space="preserve">HSJD</t>
  </si>
  <si>
    <t xml:space="preserve">Dr. Pedro Paulo</t>
  </si>
  <si>
    <t xml:space="preserve">COMPLEXO SAUDE SÃO JOÃO DE DEUS= Rua do Cobre , 800, Bairro Niterói, Divinópolis</t>
  </si>
  <si>
    <t xml:space="preserve">Dr. Marcelo</t>
  </si>
  <si>
    <t xml:space="preserve">Dra. Laene</t>
  </si>
  <si>
    <t xml:space="preserve">Dra. Luciana Monteiro</t>
  </si>
  <si>
    <t xml:space="preserve">Dra. Fabiana</t>
  </si>
  <si>
    <t xml:space="preserve">Dra Débora Daise</t>
  </si>
  <si>
    <t xml:space="preserve">Dr. Paulo Henrique</t>
  </si>
  <si>
    <t xml:space="preserve">Equipe de emergência do PA CSSJD</t>
  </si>
  <si>
    <t xml:space="preserve">RESIDENTES DE PEDIATRIA e NEONATOLOGIA</t>
  </si>
  <si>
    <t xml:space="preserve">H S. Lúcia</t>
  </si>
  <si>
    <t xml:space="preserve">Dra. Ludmila Puzzigati</t>
  </si>
  <si>
    <t xml:space="preserve">HOSPITAL SANTA LÚCIA= Av JK, 350, Bairro Santa Clara, Divinópolis</t>
  </si>
  <si>
    <t xml:space="preserve">AMBULAT.</t>
  </si>
  <si>
    <t xml:space="preserve">prof. Jussara</t>
  </si>
  <si>
    <t xml:space="preserve">AMBULATÓRIO NEFROLOGIA= No complexo de saúde São João de Deus</t>
  </si>
  <si>
    <t xml:space="preserve">Dr. Alex Freire</t>
  </si>
  <si>
    <t xml:space="preserve">AMBULATÓRIO NEUROLOGIA= funciona no CISVI, bairro Catalão</t>
  </si>
  <si>
    <t xml:space="preserve">profa. Luciana Nogueira</t>
  </si>
  <si>
    <t xml:space="preserve">AMBULATÓRIO OTORRINO / Centro Cirúrgico - Complexo Saúde São João de Deus</t>
  </si>
  <si>
    <t xml:space="preserve">Dra. Thatiana</t>
  </si>
  <si>
    <t xml:space="preserve">UBS BOM PASTOR= Rua Geraldo Lara, n. 100; Bairro Bom pastor, Divinópolis</t>
  </si>
  <si>
    <t xml:space="preserve">Dr. Maik</t>
  </si>
  <si>
    <t xml:space="preserve">AMBULATÓRIO DE CARDIOLOGIA PEDIÁTRICA = Funciona no CEM ( Centro de Especialidades médicas) na segunda-feira a tarde; CEM = Av Getúlio Vargas, 550, Centro , Divinopolis </t>
  </si>
  <si>
    <t xml:space="preserve">Dra. Márcia</t>
  </si>
  <si>
    <t xml:space="preserve">UBS NOSSA SENHORA DAS GRAÇAS= Rua José Afonso Mic, 685, Bairro Nossa senhora das Graças, Divinópolis</t>
  </si>
  <si>
    <t xml:space="preserve">Dra. Jéssica Antão</t>
  </si>
  <si>
    <t xml:space="preserve">AMBULATÓRIO DE PNEUMOLOGIA PEDIÁTRICA = Funciona no CEM ( Centro de Especialidades médicas) na segunda-feira a tarde; CEM = Av Getúlio Vargas, 550, Centro , Divinópolis</t>
  </si>
  <si>
    <t xml:space="preserve">Dra. Jéssica Fernandes</t>
  </si>
  <si>
    <t xml:space="preserve">FOLLOW UP RN ALTO RISCO= Funciona no Instituto Helena Antipoff ( Rua do cobre, Niterói, Divinopolis / Amb. PIPA  APAE - próximo a casa de apoio Hosp Câncer</t>
  </si>
  <si>
    <t xml:space="preserve">Profa. Gláucia</t>
  </si>
  <si>
    <t xml:space="preserve">CISVI - R. Marcílio Dias, 281 - Bairro Catalão, Divinópolis </t>
  </si>
  <si>
    <t xml:space="preserve">Dra. Thaísa</t>
  </si>
  <si>
    <t xml:space="preserve">UBS AFONSO PENA= Rua Nova Serrana, 68, Bairro Afonso pena, Divinópolis</t>
  </si>
  <si>
    <t xml:space="preserve">Prof. Júlio</t>
  </si>
  <si>
    <t xml:space="preserve">FOLLOW UP RN ALTO RISCO / SERDI= Funciona no Instituto Helena Antipoff (Rua do cobre, Niterói, Divinopolis) / Amb. PIPA  APAE - próximo a casa de apoio Hosp Câncer</t>
  </si>
  <si>
    <t xml:space="preserve">FOLLOW UP RN ALTO RISCO= Funciona no Instituto Helena Antipoff (Rua do cobre, Niterói, Divinopolis) / Amb. PIPA  APAE / Amb. Crianças especiais Inst. Helena Antipoff</t>
  </si>
  <si>
    <t xml:space="preserve">PROFESSORES (AULAS TEÓRICAS)</t>
  </si>
  <si>
    <t xml:space="preserve">profa. Jéssica Fernandes</t>
  </si>
  <si>
    <t xml:space="preserve">drajessicaf@ufsj.edu.br</t>
  </si>
  <si>
    <t xml:space="preserve">profa. Jéssica Antão</t>
  </si>
  <si>
    <t xml:space="preserve">jessicaantao@ufsj.edu.br</t>
  </si>
  <si>
    <t xml:space="preserve">profa. Eduardo Braga</t>
  </si>
  <si>
    <t xml:space="preserve">eduardobraga@ufsj.edu.br</t>
  </si>
  <si>
    <t xml:space="preserve">Profa. Jussara</t>
  </si>
  <si>
    <t xml:space="preserve">jussarafontes@ig.com.br</t>
  </si>
  <si>
    <t xml:space="preserve">Profa. Clarissa</t>
  </si>
  <si>
    <t xml:space="preserve">clarissagontijo@ig.com.br</t>
  </si>
  <si>
    <t xml:space="preserve">Profa. Andressa</t>
  </si>
  <si>
    <t xml:space="preserve">zandressa@gmail.com</t>
  </si>
  <si>
    <t xml:space="preserve">glauciaom@ufsj.edu.br</t>
  </si>
  <si>
    <t xml:space="preserve">prof. Júlio</t>
  </si>
  <si>
    <t xml:space="preserve">julioveloso@ufsj.edu.br</t>
  </si>
  <si>
    <t xml:space="preserve">MATERIAIS PARA ESTUDOS ENVIADOS POR E-MAIL</t>
  </si>
  <si>
    <t xml:space="preserve">Site da SBP www.sbp.com.br/reanimacao (RN &gt; 34 semanas)</t>
  </si>
  <si>
    <t xml:space="preserve">artigos de pediatria</t>
  </si>
  <si>
    <t xml:space="preserve">exercícios de hidratação</t>
  </si>
  <si>
    <t xml:space="preserve">OBJETIVOS</t>
  </si>
  <si>
    <t xml:space="preserve">•  Propiciar ao aluno conhecimento e vivência da atenção hospitalar à criança. </t>
  </si>
  <si>
    <t xml:space="preserve">• Propiciar ao aluno conhecimentos básicos, clínicos e treinamento de habilidades para assistência à criança hospitalizada </t>
  </si>
  <si>
    <t xml:space="preserve">• Propiciar conhecimentos e reflexão sobre as questões éticas, psíquicas e sociais envolvidas na assistência hospitalar à criança. </t>
  </si>
  <si>
    <t xml:space="preserve">• Propiciar conhecimentos sobre as doenças pediátricas prevalentes da região que demandam a assistência hospitalar </t>
  </si>
  <si>
    <t xml:space="preserve">• Propiciar conhecimentos e habilidades para atendimentos das urgências clínicas da criança </t>
  </si>
  <si>
    <t xml:space="preserve">• Propiciar vivência sincrônica do fluxo de assistência à saúde da criança entre o nível de atenção primário, secundário e terciário </t>
  </si>
  <si>
    <t xml:space="preserve">• Propiciar vivência das rotinas e processos de trabalho em hospital relacionados aos cuidados clínicos </t>
  </si>
  <si>
    <t xml:space="preserve">• Possibilitar aprofundamento do raciocínio clínico. </t>
  </si>
  <si>
    <t xml:space="preserve">• Capacitar o estudante para diagnosticar por meio do exame clínico o RN com másformações e relacioná-las com antecedentes maternos. Capacitar o estudante para acompanhar as adaptações habituais do RN e detectar suas possíveis intercorrências. </t>
  </si>
  <si>
    <t xml:space="preserve">• Capacitar o aluno para o atendimento ao RN: o Aspiração e manutenção da permeabilidade das vias respiratórias. o Manutenção da temperatura; o Avaliação do ritmo respiratório, da freqüência cardíaca e da circulação. o Diagnóstico do recém-nascido normal o Avaliação das condições do RN segundo o critério de Apgar o Prestar assistência ao recém-nascido promovendo o contato mãe/bebê; o Realização e orientação de cuidados com o coto umbilical; o Credeização; o Apresentação do bebê à mãe. o Certificação da Identificação do bebê e coleta de impresses digitais e plantar; o Aplicação de vitamina K o Aferição dos dados antropométricos do bebê. o Sensibilização das gestantes sobre as vantagens; o Orientação das mães sobre o manejo do aleitamento. o Acompanhamento das adaptações habituais do RN o Determinar a idade gestacional o Classificação do crescimento do bebê o Orientação da mãe quanto aos cuidados com o RN e consigo própria o Detecção das patologias materno infantis mais comuns deste período o Orientação de alta: vacinação, exame do pezinho e acompanhamento em unidade básica de saúde ou ambulatório de follow up de RN de risco.</t>
  </si>
  <si>
    <t xml:space="preserve">CONTEÚDO PROGRAMÁTICO</t>
  </si>
  <si>
    <t xml:space="preserve">•  Atendimentos das intercorrências na enfermaria </t>
  </si>
  <si>
    <t xml:space="preserve">• Admissão, prescrição e acompanhamento de pacientes internados. </t>
  </si>
  <si>
    <t xml:space="preserve">• Atendimentos de urgência clínicas de criança em pronto atendimento </t>
  </si>
  <si>
    <t xml:space="preserve">•  Participação em visitas diárias de rotina aos leitos </t>
  </si>
  <si>
    <t xml:space="preserve">• Participação na recepção de RN em sala de parto </t>
  </si>
  <si>
    <t xml:space="preserve">• Acompanhamento de RN internados na UTI neonatal e infantil e cuidados intermediários </t>
  </si>
  <si>
    <t xml:space="preserve">• Atendimentos em ambulatórios especializados de Pediatria disponíveis no local </t>
  </si>
  <si>
    <t xml:space="preserve">• Seguimento de RN de risco, cirurgia pediátrica etc. </t>
  </si>
  <si>
    <t xml:space="preserve">ALUNOS</t>
  </si>
  <si>
    <t xml:space="preserve">11º PERÍODO / semanas</t>
  </si>
  <si>
    <t xml:space="preserve">1ạ</t>
  </si>
  <si>
    <t xml:space="preserve">2ạ</t>
  </si>
  <si>
    <t xml:space="preserve">3ạ</t>
  </si>
  <si>
    <t xml:space="preserve">4ạ</t>
  </si>
  <si>
    <t xml:space="preserve">5ạ</t>
  </si>
  <si>
    <t xml:space="preserve">6ạ</t>
  </si>
  <si>
    <t xml:space="preserve">7ạ</t>
  </si>
  <si>
    <t xml:space="preserve">8ạ</t>
  </si>
  <si>
    <t xml:space="preserve">9ạ</t>
  </si>
  <si>
    <t xml:space="preserve">10ạ</t>
  </si>
  <si>
    <t xml:space="preserve">11ạ</t>
  </si>
  <si>
    <t xml:space="preserve">PRÓXIMA  TURMA</t>
  </si>
  <si>
    <t xml:space="preserve">13 abr - 18 abr</t>
  </si>
  <si>
    <t xml:space="preserve">20 - 25 abr</t>
  </si>
  <si>
    <t xml:space="preserve">27 abr - 02 mai</t>
  </si>
  <si>
    <t xml:space="preserve">04 - 09 mai</t>
  </si>
  <si>
    <t xml:space="preserve">11 - 16 mai</t>
  </si>
  <si>
    <t xml:space="preserve">18 - 23 mai</t>
  </si>
  <si>
    <t xml:space="preserve">25 - 30 mai</t>
  </si>
  <si>
    <t xml:space="preserve">01 - 06 jun</t>
  </si>
  <si>
    <t xml:space="preserve">08 - 13 jun</t>
  </si>
  <si>
    <t xml:space="preserve">15 jun - 20 jun</t>
  </si>
  <si>
    <t xml:space="preserve">22 - 27 jun</t>
  </si>
  <si>
    <t xml:space="preserve">13 jul - 03 out</t>
  </si>
  <si>
    <t xml:space="preserve">Hosp. Santa Lúcia</t>
  </si>
  <si>
    <t xml:space="preserve">Enfermaria/ sala parto / urgência</t>
  </si>
  <si>
    <t xml:space="preserve">MANHÃ</t>
  </si>
  <si>
    <t xml:space="preserve">A/B</t>
  </si>
  <si>
    <t xml:space="preserve">E/F</t>
  </si>
  <si>
    <t xml:space="preserve">I/J</t>
  </si>
  <si>
    <t xml:space="preserve">UTI Neeoped</t>
  </si>
  <si>
    <t xml:space="preserve">UNIDADE NEONATAL - Alojamento conjunto e sala de parto (UCINCo)</t>
  </si>
  <si>
    <t xml:space="preserve">ENFERMARIA</t>
  </si>
  <si>
    <t xml:space="preserve">TOTAL DE HORAS (TODO INTERNATO)</t>
  </si>
  <si>
    <t xml:space="preserve">URGÊNCIA / EMERGÊNCIA HOSP. SÃO JOÃO</t>
  </si>
  <si>
    <t xml:space="preserve">HSL</t>
  </si>
  <si>
    <t xml:space="preserve">TEÓRICAS</t>
  </si>
  <si>
    <t xml:space="preserve">AMBULATÓRIO</t>
  </si>
  <si>
    <t xml:space="preserve">AMBULATÓRIOS</t>
  </si>
  <si>
    <t xml:space="preserve">Ambulatório I (MANHÃ e TARDE)</t>
  </si>
  <si>
    <t xml:space="preserve">Pneumoped Policilínica (Dra Jéssica Antão)</t>
  </si>
  <si>
    <t xml:space="preserve">total de horas</t>
  </si>
  <si>
    <t xml:space="preserve">NEUROPED CISVI </t>
  </si>
  <si>
    <t xml:space="preserve">inicio dia 08 de janeiro de 2024</t>
  </si>
  <si>
    <t xml:space="preserve">Pediatria UBS Afonso Pena</t>
  </si>
  <si>
    <t xml:space="preserve">termino em 23 de março de 2024</t>
  </si>
  <si>
    <t xml:space="preserve">Otorrinoped (CSSJD)</t>
  </si>
  <si>
    <t xml:space="preserve">Cardioped (CEM)</t>
  </si>
  <si>
    <t xml:space="preserve">Nefroped CSSJD</t>
  </si>
  <si>
    <t xml:space="preserve">AMBULATÓRIO II (manhã e tarde)</t>
  </si>
  <si>
    <t xml:space="preserve">Pediatria NS Graças</t>
  </si>
  <si>
    <t xml:space="preserve">Ped PIPA APAE</t>
  </si>
  <si>
    <t xml:space="preserve">Pediatria UBS Bom Pastor </t>
  </si>
  <si>
    <t xml:space="preserve">Follow Up RN Risco Inst Helena Antipoff</t>
  </si>
  <si>
    <t xml:space="preserve">Pneumoped CISVI (Dra Gláucia Moreira)</t>
  </si>
  <si>
    <t xml:space="preserve">Pediatria SERDI Inst Helena Antipoff</t>
  </si>
  <si>
    <t xml:space="preserve">Apresentação</t>
  </si>
  <si>
    <t xml:space="preserve">PIC</t>
  </si>
  <si>
    <t xml:space="preserve">FERIADO</t>
  </si>
  <si>
    <t xml:space="preserve">Dia do trabalhador</t>
  </si>
  <si>
    <t xml:space="preserve">aniv. Divinópolis</t>
  </si>
  <si>
    <t xml:space="preserve">Tiradentes</t>
  </si>
  <si>
    <t xml:space="preserve">Corpos Chirsti</t>
  </si>
  <si>
    <t xml:space="preserve">HSJD (7:00 - 12:00 h)</t>
  </si>
  <si>
    <t xml:space="preserve">UTI</t>
  </si>
  <si>
    <t xml:space="preserve">URGÊNCIA / EMERGÊNCIA</t>
  </si>
  <si>
    <t xml:space="preserve">total de horas semanais: 24</t>
  </si>
  <si>
    <t xml:space="preserve">Ambulatório I (MANHÃ e/ou TARDE)</t>
  </si>
  <si>
    <t xml:space="preserve">NEUROPED / CISVI</t>
  </si>
  <si>
    <t xml:space="preserve">SEG</t>
  </si>
  <si>
    <t xml:space="preserve">TER</t>
  </si>
  <si>
    <t xml:space="preserve">QUA</t>
  </si>
  <si>
    <t xml:space="preserve">QUI</t>
  </si>
  <si>
    <t xml:space="preserve">SEX</t>
  </si>
  <si>
    <t xml:space="preserve">SAB</t>
  </si>
  <si>
    <t xml:space="preserve">DOM</t>
  </si>
  <si>
    <t xml:space="preserve">AMBULATORIO I </t>
  </si>
  <si>
    <t xml:space="preserve">///////</t>
  </si>
  <si>
    <t xml:space="preserve">Amb OTR CSSJD / cirurgia OTR  HSJD (profa. Luciana)</t>
  </si>
  <si>
    <t xml:space="preserve">//////</t>
  </si>
  <si>
    <t xml:space="preserve">//////////</t>
  </si>
  <si>
    <t xml:space="preserve">amb. de nefropediatria HSJD (profa. Jussara)</t>
  </si>
  <si>
    <t xml:space="preserve">follow up RN de risco INST. Helena Antipoff (prof. Júlio e Resid. Neonatologia e pediatria)</t>
  </si>
  <si>
    <t xml:space="preserve">Pediatria SERDI (serviço Especializado em reabilitação de deficientes intelectuais - Prof. Júlio) INST. Helena Antipoff</t>
  </si>
  <si>
    <t xml:space="preserve">total de horas semanais: 36</t>
  </si>
  <si>
    <t xml:space="preserve">ALMOÇO</t>
  </si>
  <si>
    <t xml:space="preserve">Pediatria  CEM Pneumologia PED (Dra. Jéssica Antão)</t>
  </si>
  <si>
    <t xml:space="preserve">amb. de neuropediatria  (Dr. Alex)  CISVI </t>
  </si>
  <si>
    <t xml:space="preserve">Amb. Pediatria PIPA (Projeto de Intervenção Precoce Avançado - prof. Júlio e Resid. neonatologia e pediatria) - APAE</t>
  </si>
  <si>
    <t xml:space="preserve">AULAS TEÓRICAS  (4 horas/   semana)</t>
  </si>
  <si>
    <t xml:space="preserve">AMBULATORIO II</t>
  </si>
  <si>
    <t xml:space="preserve">Pediatria UBS NS Graças (Dra Márcia)</t>
  </si>
  <si>
    <t xml:space="preserve">Amb. Pediatria PIPA (Projeto de Intervenção Precoce Avançado - Dr. Júlio / Dra Jéssica Fernandes e Resid. neonatologia e pediatria) - APAE</t>
  </si>
  <si>
    <t xml:space="preserve">Pediatria (puericultura) CISVI (Dra Gláucia)</t>
  </si>
  <si>
    <t xml:space="preserve">Pediatria UBS Afonso Pena (Dra. Thaísa)</t>
  </si>
  <si>
    <t xml:space="preserve">Pediatria UBS Bom Pastor (Dra. Thatyana)</t>
  </si>
  <si>
    <t xml:space="preserve">Cardiologia ped POLICLÍNICA (Dr. Maik)</t>
  </si>
  <si>
    <t xml:space="preserve">AULAS TEÓRICAS  (4 horas / semana)</t>
  </si>
  <si>
    <t xml:space="preserve">08:00 - 11:30 h</t>
  </si>
  <si>
    <t xml:space="preserve">AULA INAUGURAL - Apresentação das escalas</t>
  </si>
  <si>
    <t xml:space="preserve">Terminologia e classificação neonatal</t>
  </si>
  <si>
    <t xml:space="preserve">TURMA</t>
  </si>
  <si>
    <t xml:space="preserve">Manejo do RN no alojamento conjunto</t>
  </si>
  <si>
    <t xml:space="preserve">13:30-17:30 h</t>
  </si>
  <si>
    <t xml:space="preserve">Alojamento conjunto e avaliação do Recém-nascido (ex. Físico e reflexos primitivos do RN - teórico/prática no Alojamento conjunto da Maternidade do CSSJD)</t>
  </si>
  <si>
    <t xml:space="preserve">Icterícia neonatal</t>
  </si>
  <si>
    <t xml:space="preserve">Infecções neonatais</t>
  </si>
  <si>
    <t xml:space="preserve">Avaliação inicial dos distúrbios respiratórios no período neonatal</t>
  </si>
  <si>
    <t xml:space="preserve">Achados normais da radiologia no RN</t>
  </si>
  <si>
    <t xml:space="preserve">Anamnese em pediatria</t>
  </si>
  <si>
    <t xml:space="preserve">Prof. Júlio </t>
  </si>
  <si>
    <t xml:space="preserve">13:15 - 17:00 h</t>
  </si>
  <si>
    <t xml:space="preserve">Diarréia aguda e Hidratação venosa e distúrbios hidroeletrolíticos</t>
  </si>
  <si>
    <t xml:space="preserve">Choque em pediatria</t>
  </si>
  <si>
    <t xml:space="preserve">8:00 - 11:00 e 13:30 - 17:30 h (estudar antes) - vídeos no grupo</t>
  </si>
  <si>
    <t xml:space="preserve">SIMULAÇÃO DE HABILIDADES (OSCE) - LAB HAB -Emergências pediátricas - Aulas teóricas e práticas com simulações -  Avaliação Prática</t>
  </si>
  <si>
    <t xml:space="preserve">prof. Eduardo</t>
  </si>
  <si>
    <t xml:space="preserve">8:00 - 12:00 h</t>
  </si>
  <si>
    <t xml:space="preserve">CURSO NALS - REANIMAÇÃO NEONATAL (&gt; 34 semanas)</t>
  </si>
  <si>
    <t xml:space="preserve">13:30 - 17:30 h</t>
  </si>
  <si>
    <t xml:space="preserve">1ª Avaliação PARCIAL - MATÉRIA: AULAS</t>
  </si>
  <si>
    <t xml:space="preserve">prof. Júlia</t>
  </si>
  <si>
    <t xml:space="preserve">Crises convulsivas em pediatria</t>
  </si>
  <si>
    <t xml:space="preserve">Profa. Jéssica Fernandes</t>
  </si>
  <si>
    <t xml:space="preserve">Os Primeiros 1000 dias</t>
  </si>
  <si>
    <t xml:space="preserve">Anemias na infância</t>
  </si>
  <si>
    <t xml:space="preserve">13:30 - 15:30 h</t>
  </si>
  <si>
    <t xml:space="preserve">Respirador oral</t>
  </si>
  <si>
    <t xml:space="preserve">total de horas semanais: 4 h </t>
  </si>
  <si>
    <t xml:space="preserve">Aspectos médico legais da agressão contra a criança</t>
  </si>
  <si>
    <t xml:space="preserve">16:00 - 17:30 h</t>
  </si>
  <si>
    <t xml:space="preserve">Hipotireoidismo infanto-juvenil</t>
  </si>
  <si>
    <t xml:space="preserve">DATAS DAS PROVAS</t>
  </si>
  <si>
    <t xml:space="preserve">AVALIAÇÃO </t>
  </si>
  <si>
    <t xml:space="preserve">PONTOS</t>
  </si>
  <si>
    <t xml:space="preserve">distúrbios da puberdade</t>
  </si>
  <si>
    <t xml:space="preserve">GD'S (TEMAS PARA GDs: Patologias das Vias Aéreas Superiores - 1) faringotonsilites; 2) otites ; 3) rinite alérgica; 4) rinossinusites</t>
  </si>
  <si>
    <t xml:space="preserve">Hipertensão arterial na criança</t>
  </si>
  <si>
    <t xml:space="preserve">PRÁTICA (OSCE - SIMULAÇÃO DE EMERGÊNCIAS PEDIÁTRICAS)</t>
  </si>
  <si>
    <t xml:space="preserve">Insuficiência renal aguda na criança </t>
  </si>
  <si>
    <t xml:space="preserve">2ª Avaliação SOMATIVA  - TODA MATÉRIA: AULAS</t>
  </si>
  <si>
    <t xml:space="preserve">Adolescência - aspectos relevantes (SEMINÁRIO)</t>
  </si>
  <si>
    <t xml:space="preserve">Sessões clinico-radiológica</t>
  </si>
  <si>
    <t xml:space="preserve">Grupo de discussão  - GD</t>
  </si>
  <si>
    <t xml:space="preserve">13:30 h</t>
  </si>
  <si>
    <t xml:space="preserve">Manejo da asma na infância e adolescência</t>
  </si>
  <si>
    <t xml:space="preserve">Seminário</t>
  </si>
  <si>
    <t xml:space="preserve">14:30 h</t>
  </si>
  <si>
    <t xml:space="preserve">Pneumonia Aguda e de repetição</t>
  </si>
  <si>
    <t xml:space="preserve">PRÁTICA: ambulatórios, atividades hospitalares</t>
  </si>
  <si>
    <t xml:space="preserve">HABILIDADES</t>
  </si>
  <si>
    <t xml:space="preserve">Sessão Clínico-radiológica</t>
  </si>
  <si>
    <t xml:space="preserve">ATITUDES</t>
  </si>
  <si>
    <t xml:space="preserve">G/H</t>
  </si>
  <si>
    <t xml:space="preserve">TOTAL</t>
  </si>
  <si>
    <t xml:space="preserve">15:30 h</t>
  </si>
  <si>
    <t xml:space="preserve">D/E/F</t>
  </si>
  <si>
    <t xml:space="preserve">TEMAS DO GD </t>
  </si>
  <si>
    <t xml:space="preserve">1) faringotonsilites; 2) otites e rinossinusites; 3) rinite alérgica; 4) deficiência auditiva e triagem auditiva</t>
  </si>
  <si>
    <t xml:space="preserve">A/B/C</t>
  </si>
  <si>
    <t xml:space="preserve">SESSÕES CLÍNICO-RADIOLÓGICAS</t>
  </si>
  <si>
    <t xml:space="preserve">Os temas das sessões clínico-radiológicas poderão ser definidos pelos alunos ou pelo professor responsável pela sessão, com os casos clínicos de pacientes acompanhados pelo interno em suas vivências durante o internato. Deverão ser feitas e apresentadas pelos trios ou duplas. Modificações, somente se autorizadas pelo professor.</t>
  </si>
  <si>
    <t xml:space="preserve">2ª Avaliação SOMATIVA  - TODA MATÉRIA: AULAS/GD/ SESSÕES / SEMINÁRIO (teórica) -  ENCERRAMENTO</t>
  </si>
  <si>
    <t xml:space="preserve">Seminário Adolescência</t>
  </si>
  <si>
    <t xml:space="preserve">(4 grupos)Temas sugeridos: adolescente e as redes sociais; obesidade na adolescência; encontro com sexualidade; papel das amizades e dos grupos; uso de álcool e drogas na adolescência; </t>
  </si>
  <si>
    <t xml:space="preserve">ROTEIRO</t>
  </si>
  <si>
    <t xml:space="preserve">AVALIAÇÃO DOS ALUNOS NO INTERNATO DE PEDIATRIA: HABILIDADES, ATITUDES E COGNITIVAS</t>
  </si>
  <si>
    <t xml:space="preserve">SEMANAS</t>
  </si>
  <si>
    <t xml:space="preserve">HABILIDADES: E=0,260; S=0,234;M=0,130; I=0 (TOTAL: ELEVADO= 20; SATISFATÓRIO=18; MEDIANO=10;INSATISFATÓRIO=0)</t>
  </si>
  <si>
    <t xml:space="preserve">HABILIDADE PRÁTICA</t>
  </si>
  <si>
    <t xml:space="preserve">01) Possui habilidades na entrevista médica.</t>
  </si>
  <si>
    <t xml:space="preserve">02) Possui habilidades no exame físico.</t>
  </si>
  <si>
    <t xml:space="preserve">03) Apresenta qualidades humanísticas/profissionalismo.</t>
  </si>
  <si>
    <t xml:space="preserve">04) Apresenta raciocínio clínico.</t>
  </si>
  <si>
    <t xml:space="preserve">05) Apresenta habilidades na orientação ao paciente.</t>
  </si>
  <si>
    <t xml:space="preserve">06) É organizado (prontuários, exames...)/eficiência.</t>
  </si>
  <si>
    <t xml:space="preserve">07) Apresenta competência clínica geral.</t>
  </si>
  <si>
    <t xml:space="preserve">SUBTOTAL</t>
  </si>
  <si>
    <t xml:space="preserve">ATITUDES: E=0,304; S=0,273;M=0,152 I=0 (TOTAL: ELEVADO=20; SATISFATÓRIO=18; MEDIANO= 10;INSATISFATÓRIO=0)</t>
  </si>
  <si>
    <r>
      <rPr>
        <sz val="8"/>
        <color theme="1"/>
        <rFont val="Calibri"/>
        <family val="2"/>
        <charset val="1"/>
      </rPr>
      <t xml:space="preserve">1. </t>
    </r>
    <r>
      <rPr>
        <b val="true"/>
        <sz val="8"/>
        <color theme="1"/>
        <rFont val="Calibri"/>
        <family val="2"/>
        <charset val="1"/>
      </rPr>
      <t xml:space="preserve">APRESENTAÇÃO</t>
    </r>
    <r>
      <rPr>
        <sz val="8"/>
        <color theme="1"/>
        <rFont val="Calibri"/>
        <family val="2"/>
        <charset val="1"/>
      </rPr>
      <t xml:space="preserve">: </t>
    </r>
  </si>
  <si>
    <r>
      <rPr>
        <b val="true"/>
        <sz val="10"/>
        <color theme="1"/>
        <rFont val="Times New Roman"/>
        <family val="1"/>
        <charset val="1"/>
      </rPr>
      <t xml:space="preserve">01)</t>
    </r>
    <r>
      <rPr>
        <b val="true"/>
        <u val="single"/>
        <sz val="10"/>
        <color theme="1"/>
        <rFont val="Times New Roman"/>
        <family val="1"/>
        <charset val="1"/>
      </rPr>
      <t xml:space="preserve"> Respeita as normas de biossegurança</t>
    </r>
    <r>
      <rPr>
        <sz val="10"/>
        <color theme="1"/>
        <rFont val="Times New Roman"/>
        <family val="1"/>
        <charset val="1"/>
      </rPr>
      <t xml:space="preserve">: Respeitou às normas de biossegurança (asseio corporal, jaleco, sapatos fechados, unhas aparadas, uso de crachá, etc)</t>
    </r>
  </si>
  <si>
    <r>
      <rPr>
        <sz val="8"/>
        <color theme="1"/>
        <rFont val="Calibri"/>
        <family val="2"/>
        <charset val="1"/>
      </rPr>
      <t xml:space="preserve">2. </t>
    </r>
    <r>
      <rPr>
        <b val="true"/>
        <sz val="8"/>
        <color theme="1"/>
        <rFont val="Calibri"/>
        <family val="2"/>
        <charset val="1"/>
      </rPr>
      <t xml:space="preserve">ATITUDE</t>
    </r>
    <r>
      <rPr>
        <sz val="8"/>
        <color theme="1"/>
        <rFont val="Calibri"/>
        <family val="2"/>
        <charset val="1"/>
      </rPr>
      <t xml:space="preserve">:</t>
    </r>
  </si>
  <si>
    <r>
      <rPr>
        <b val="true"/>
        <sz val="10"/>
        <color theme="1"/>
        <rFont val="Calibri"/>
        <family val="2"/>
        <charset val="1"/>
      </rPr>
      <t xml:space="preserve">02) </t>
    </r>
    <r>
      <rPr>
        <b val="true"/>
        <u val="single"/>
        <sz val="10"/>
        <color theme="1"/>
        <rFont val="Calibri"/>
        <family val="2"/>
        <charset val="1"/>
      </rPr>
      <t xml:space="preserve">interação com os pares</t>
    </r>
    <r>
      <rPr>
        <b val="true"/>
        <sz val="10"/>
        <color theme="1"/>
        <rFont val="Calibri"/>
        <family val="2"/>
        <charset val="1"/>
      </rPr>
      <t xml:space="preserve">: </t>
    </r>
    <r>
      <rPr>
        <sz val="10"/>
        <color theme="1"/>
        <rFont val="Calibri"/>
        <family val="2"/>
        <charset val="1"/>
      </rPr>
      <t xml:space="preserve">Na interação com os colegas, o professor/preceptor, os funcionários e a equipe multiprofissional foi educado, cooperativo e apresentou respeito pelos pontos de vista discordantes.</t>
    </r>
  </si>
  <si>
    <r>
      <rPr>
        <b val="true"/>
        <sz val="10"/>
        <color theme="1"/>
        <rFont val="Calibri"/>
        <family val="2"/>
        <charset val="1"/>
      </rPr>
      <t xml:space="preserve">03)</t>
    </r>
    <r>
      <rPr>
        <sz val="10"/>
        <color theme="1"/>
        <rFont val="Calibri"/>
        <family val="2"/>
        <charset val="1"/>
      </rPr>
      <t xml:space="preserve"> </t>
    </r>
    <r>
      <rPr>
        <b val="true"/>
        <u val="single"/>
        <sz val="10"/>
        <color theme="1"/>
        <rFont val="Calibri"/>
        <family val="2"/>
        <charset val="1"/>
      </rPr>
      <t xml:space="preserve">Responsabilidade</t>
    </r>
    <r>
      <rPr>
        <sz val="10"/>
        <color theme="1"/>
        <rFont val="Calibri"/>
        <family val="2"/>
        <charset val="1"/>
      </rPr>
      <t xml:space="preserve">:  Realizou as tarefas combinadas, apresentou atitudes pró-ativas, cumpriu compromissos com colegas, pacientes, professor e/ou preceptor. Cooperou com colegas, teve iniciativa e motivação?</t>
    </r>
  </si>
  <si>
    <r>
      <rPr>
        <b val="true"/>
        <sz val="10"/>
        <color theme="1"/>
        <rFont val="Calibri"/>
        <family val="2"/>
        <charset val="1"/>
      </rPr>
      <t xml:space="preserve">04)</t>
    </r>
    <r>
      <rPr>
        <sz val="10"/>
        <color theme="1"/>
        <rFont val="Calibri"/>
        <family val="2"/>
        <charset val="1"/>
      </rPr>
      <t xml:space="preserve"> </t>
    </r>
    <r>
      <rPr>
        <b val="true"/>
        <u val="single"/>
        <sz val="10"/>
        <color theme="1"/>
        <rFont val="Calibri"/>
        <family val="2"/>
        <charset val="1"/>
      </rPr>
      <t xml:space="preserve">Abordagem do paciente e construção da relação médico-família-paciente</t>
    </r>
    <r>
      <rPr>
        <b val="true"/>
        <sz val="10"/>
        <color theme="1"/>
        <rFont val="Calibri"/>
        <family val="2"/>
        <charset val="1"/>
      </rPr>
      <t xml:space="preserve">:</t>
    </r>
    <r>
      <rPr>
        <sz val="10"/>
        <color theme="1"/>
        <rFont val="Calibri"/>
        <family val="2"/>
        <charset val="1"/>
      </rPr>
      <t xml:space="preserve"> Soube manter silêncio e ouvir atentamente os pacientes, se apresentar e despedir-se do paciente, orientá-lo quanto aos seus direitos e deveres quando demandado, soube fazer solicitações e recusas adequadamente e educadamente, cumpriu todos os compromissos assumidos com paciente ou família; educação, respeito, humanismo interesse, honestidade e clareza.</t>
    </r>
  </si>
  <si>
    <r>
      <rPr>
        <b val="true"/>
        <sz val="10"/>
        <color theme="1"/>
        <rFont val="Calibri"/>
        <family val="2"/>
        <charset val="1"/>
      </rPr>
      <t xml:space="preserve">05) </t>
    </r>
    <r>
      <rPr>
        <b val="true"/>
        <u val="single"/>
        <sz val="10"/>
        <color theme="1"/>
        <rFont val="Calibri"/>
        <family val="2"/>
        <charset val="1"/>
      </rPr>
      <t xml:space="preserve">Postura ética e humanística</t>
    </r>
    <r>
      <rPr>
        <b val="true"/>
        <sz val="10"/>
        <color theme="1"/>
        <rFont val="Calibri"/>
        <family val="2"/>
        <charset val="1"/>
      </rPr>
      <t xml:space="preserve">: </t>
    </r>
    <r>
      <rPr>
        <sz val="10"/>
        <color theme="1"/>
        <rFont val="Calibri"/>
        <family val="2"/>
        <charset val="1"/>
      </rPr>
      <t xml:space="preserve">Apresentou empatia e valorizou  na consulta os aspectos emocionais e sociais do paciente, além das queixas biológicas. Não está manuseando celulares o outros dispositivos durante as atividades, desrespeitando pacientes, colegas e professores.</t>
    </r>
  </si>
  <si>
    <r>
      <rPr>
        <sz val="8"/>
        <color theme="1"/>
        <rFont val="Calibri"/>
        <family val="2"/>
        <charset val="1"/>
      </rPr>
      <t xml:space="preserve">3. </t>
    </r>
    <r>
      <rPr>
        <b val="true"/>
        <sz val="8"/>
        <color theme="1"/>
        <rFont val="Calibri"/>
        <family val="2"/>
        <charset val="1"/>
      </rPr>
      <t xml:space="preserve">PONTUALIDADE</t>
    </r>
    <r>
      <rPr>
        <sz val="8"/>
        <color theme="1"/>
        <rFont val="Calibri"/>
        <family val="2"/>
        <charset val="1"/>
      </rPr>
      <t xml:space="preserve">:</t>
    </r>
  </si>
  <si>
    <r>
      <rPr>
        <b val="true"/>
        <sz val="10"/>
        <color theme="1"/>
        <rFont val="Calibri"/>
        <family val="2"/>
        <charset val="1"/>
      </rPr>
      <t xml:space="preserve">6) </t>
    </r>
    <r>
      <rPr>
        <sz val="10"/>
        <color theme="1"/>
        <rFont val="Calibri"/>
        <family val="2"/>
        <charset val="1"/>
      </rPr>
      <t xml:space="preserve">Obedeceu, sem atraso significativos (menos de quinze minutos) aos compromissos de início da atividades e combinação com pacientes.</t>
    </r>
  </si>
  <si>
    <t xml:space="preserve">COGNITIVAS:(NOTAS DAS SESSÕES - 5 PONTOS, PELA APRESENTAÇÃO) E=1; S=0,8;M=0,5; I=0 (TOTAL: ELEVADO=5; SATISFATÓRIO=4; MEDIANO= 2,5;INSATISFATÓRIO=0)</t>
  </si>
  <si>
    <t xml:space="preserve">SESSÕES ANATOMO-CLINICAS</t>
  </si>
  <si>
    <t xml:space="preserve">1) Prepara as atividades com antecedência.</t>
  </si>
  <si>
    <t xml:space="preserve">2) Está atento às perguntas e sabe interpretá-las.</t>
  </si>
  <si>
    <t xml:space="preserve">3) Não consulta livros, cadernos ou artigos (espera-se que o aluno não os consulte durante a atividade, quando solicitado pelo professor). Não está manuseando celulares o outros dispositivos durante as atividades, desrespeitando colegas e professores.</t>
  </si>
  <si>
    <t xml:space="preserve">4) Mostra interesse pelo tema e levanta questões e/ou sugestões pertinentes e enriquecedoras para o grupo, participando ativamente.</t>
  </si>
  <si>
    <t xml:space="preserve">5) Respeita opinião dos colegas e do professor/preceptor.</t>
  </si>
  <si>
    <t xml:space="preserve">COGNITIVAS</t>
  </si>
  <si>
    <t xml:space="preserve">Nº DE FALTAS</t>
  </si>
  <si>
    <t xml:space="preserve">PONTOS POR FALTA</t>
  </si>
  <si>
    <t xml:space="preserve">NOTA FINAL</t>
  </si>
  <si>
    <t xml:space="preserve">HABILIDADES: 20 PONTOS; ATITUDES: 20 PONTOS; SEMINÁRIOS: 5 PONTOS; GD: 5 PONTOS; SESSÕES ANATOMO-CLÍNICAS: 5 PONTOS; COGNITIVAS: 45 PONTOS ( PROVA ( PROVA PRÁTICA: 10 PONTOS; 2 PROVAS, UMA DE 15 E OUTRA DE 20 PONTOS); </t>
  </si>
  <si>
    <t xml:space="preserve">NOTA GERAL INTERNATO DE PEDIATRIA.</t>
  </si>
  <si>
    <t xml:space="preserve">SESSÕES ANATOMO-CLÍNICA</t>
  </si>
  <si>
    <t xml:space="preserve">AV. SOM. PARCIAL</t>
  </si>
  <si>
    <t xml:space="preserve">PROVA PRÁTICA</t>
  </si>
  <si>
    <t xml:space="preserve">AV. SOM. FINAL</t>
  </si>
  <si>
    <t xml:space="preserve">SEMINÁRIO</t>
  </si>
  <si>
    <t xml:space="preserve">GD</t>
  </si>
  <si>
    <t xml:space="preserve">PARCIAL</t>
  </si>
  <si>
    <t xml:space="preserve">PONTOS POR FALTA (em atitudes)</t>
  </si>
  <si>
    <t xml:space="preserve">1)</t>
  </si>
  <si>
    <t xml:space="preserve">aluno</t>
  </si>
  <si>
    <t xml:space="preserve">2)</t>
  </si>
  <si>
    <t xml:space="preserve">3)</t>
  </si>
  <si>
    <t xml:space="preserve">4)</t>
  </si>
  <si>
    <t xml:space="preserve">5)</t>
  </si>
  <si>
    <t xml:space="preserve">ELEVADO (20)</t>
  </si>
  <si>
    <t xml:space="preserve">SATISFATÓRIO (18)</t>
  </si>
  <si>
    <t xml:space="preserve">MEDIANO (10) </t>
  </si>
  <si>
    <t xml:space="preserve">INSATISFATÓRIO (0) </t>
  </si>
  <si>
    <t xml:space="preserve">excede as expectativas</t>
  </si>
  <si>
    <t xml:space="preserve">Sempre atinge as expectativas e ocasionalmente as excede</t>
  </si>
  <si>
    <t xml:space="preserve">Atende as expectativas, mas ocasional// está abaixo delas</t>
  </si>
  <si>
    <t xml:space="preserve">Está abaixo das expectativas</t>
  </si>
  <si>
    <t xml:space="preserve">ponto por semana = 3,64; ponto por dia: 0,60.</t>
  </si>
  <si>
    <t xml:space="preserve">Faltas implicarão em redução no valor dos pontos das atitudes. Uma falta (B), o valor total será de 18 pontos. Duas faltas(C), em 15 pontos e a partir de 3 faltas (D), o valor de atitudes é de zero. </t>
  </si>
  <si>
    <t xml:space="preserve">FALTAS GRAVES também implicarão em zero em atitudes.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</si>
</sst>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hh:mm"/>
  </numFmts>
  <fonts count="4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u val="single"/>
      <sz val="11"/>
      <color theme="10"/>
      <name val="Calibri"/>
      <family val="2"/>
      <charset val="1"/>
    </font>
    <font>
      <b val="true"/>
      <sz val="15"/>
      <color theme="1"/>
      <name val="Calibri"/>
      <family val="2"/>
      <charset val="1"/>
    </font>
    <font>
      <sz val="11"/>
      <color rgb="FF000000"/>
      <name val="Verdana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theme="1"/>
      <name val="Calibri"/>
      <family val="2"/>
      <charset val="1"/>
    </font>
    <font>
      <sz val="10"/>
      <color theme="1"/>
      <name val="Calibri (Corpo)"/>
      <family val="0"/>
      <charset val="1"/>
    </font>
    <font>
      <b val="true"/>
      <sz val="10"/>
      <color theme="1"/>
      <name val="Calibri (Corpo)"/>
      <family val="0"/>
      <charset val="1"/>
    </font>
    <font>
      <b val="true"/>
      <sz val="10"/>
      <color rgb="FF000000"/>
      <name val="Calibri (Corpo)"/>
      <family val="0"/>
      <charset val="1"/>
    </font>
    <font>
      <b val="true"/>
      <u val="single"/>
      <sz val="10"/>
      <color rgb="FFFF0000"/>
      <name val="Calibri"/>
      <family val="2"/>
      <charset val="1"/>
    </font>
    <font>
      <b val="true"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theme="1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6"/>
      <color theme="1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sz val="8"/>
      <color theme="1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0"/>
      <color theme="1"/>
      <name val="Times New Roman"/>
      <family val="1"/>
      <charset val="1"/>
    </font>
    <font>
      <b val="true"/>
      <u val="single"/>
      <sz val="10"/>
      <color theme="1"/>
      <name val="Times New Roman"/>
      <family val="1"/>
      <charset val="1"/>
    </font>
    <font>
      <b val="true"/>
      <u val="single"/>
      <sz val="10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8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8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12"/>
      <color rgb="FFFFFFFF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b val="true"/>
      <sz val="9"/>
      <color theme="1"/>
      <name val="Calibri"/>
      <family val="2"/>
      <charset val="1"/>
    </font>
    <font>
      <b val="true"/>
      <sz val="8"/>
      <color theme="1"/>
      <name val="Shonar Bangla"/>
      <family val="2"/>
      <charset val="1"/>
    </font>
    <font>
      <sz val="9"/>
      <color theme="1"/>
      <name val="Times New Roman"/>
      <family val="1"/>
      <charset val="1"/>
    </font>
  </fonts>
  <fills count="40">
    <fill>
      <patternFill patternType="none"/>
    </fill>
    <fill>
      <patternFill patternType="gray125"/>
    </fill>
    <fill>
      <patternFill patternType="solid">
        <fgColor theme="3" tint="0.7999"/>
        <bgColor rgb="FFC5D9F1"/>
      </patternFill>
    </fill>
    <fill>
      <patternFill patternType="solid">
        <fgColor rgb="FFC5D9F1"/>
        <bgColor rgb="FFC6D9F1"/>
      </patternFill>
    </fill>
    <fill>
      <patternFill patternType="solid">
        <fgColor theme="0" tint="-0.15"/>
        <bgColor rgb="FFDDD9C3"/>
      </patternFill>
    </fill>
    <fill>
      <patternFill patternType="solid">
        <fgColor theme="6" tint="-0.25"/>
        <bgColor rgb="FF948A54"/>
      </patternFill>
    </fill>
    <fill>
      <patternFill patternType="solid">
        <fgColor theme="6" tint="0.3999"/>
        <bgColor rgb="FFD7E4BD"/>
      </patternFill>
    </fill>
    <fill>
      <patternFill patternType="solid">
        <fgColor theme="5" tint="0.5999"/>
        <bgColor rgb="FFE6B8B7"/>
      </patternFill>
    </fill>
    <fill>
      <patternFill patternType="solid">
        <fgColor rgb="FFE6B8B7"/>
        <bgColor rgb="FFE6B9B8"/>
      </patternFill>
    </fill>
    <fill>
      <patternFill patternType="solid">
        <fgColor theme="6" tint="0.5999"/>
        <bgColor rgb="FFDDD9C3"/>
      </patternFill>
    </fill>
    <fill>
      <patternFill patternType="solid">
        <fgColor theme="3" tint="0.3999"/>
        <bgColor rgb="FF7F7F7F"/>
      </patternFill>
    </fill>
    <fill>
      <patternFill patternType="solid">
        <fgColor theme="3" tint="0.5999"/>
        <bgColor rgb="FF95B3D7"/>
      </patternFill>
    </fill>
    <fill>
      <patternFill patternType="solid">
        <fgColor theme="4" tint="0.5999"/>
        <bgColor rgb="FFC5D9F1"/>
      </patternFill>
    </fill>
    <fill>
      <patternFill patternType="solid">
        <fgColor theme="4" tint="0.3999"/>
        <bgColor rgb="FF8EB4E3"/>
      </patternFill>
    </fill>
    <fill>
      <patternFill patternType="solid">
        <fgColor theme="5" tint="0.7999"/>
        <bgColor rgb="FFFDEADA"/>
      </patternFill>
    </fill>
    <fill>
      <patternFill patternType="solid">
        <fgColor rgb="FFFFFF00"/>
        <bgColor rgb="FFFFC000"/>
      </patternFill>
    </fill>
    <fill>
      <patternFill patternType="solid">
        <fgColor theme="9" tint="0.3999"/>
        <bgColor rgb="FFE6B9B8"/>
      </patternFill>
    </fill>
    <fill>
      <patternFill patternType="solid">
        <fgColor theme="9" tint="0.5999"/>
        <bgColor rgb="FFF2DCDB"/>
      </patternFill>
    </fill>
    <fill>
      <patternFill patternType="solid">
        <fgColor theme="0" tint="-0.05"/>
        <bgColor rgb="FFEBF1DE"/>
      </patternFill>
    </fill>
    <fill>
      <patternFill patternType="solid">
        <fgColor rgb="FF92D050"/>
        <bgColor rgb="FFC3D69B"/>
      </patternFill>
    </fill>
    <fill>
      <patternFill patternType="solid">
        <fgColor theme="4" tint="0.7999"/>
        <bgColor rgb="FFDBEEF4"/>
      </patternFill>
    </fill>
    <fill>
      <patternFill patternType="solid">
        <fgColor theme="6" tint="0.7999"/>
        <bgColor rgb="FFF2F2F2"/>
      </patternFill>
    </fill>
    <fill>
      <patternFill patternType="solid">
        <fgColor rgb="FFFFC000"/>
        <bgColor rgb="FFFAC090"/>
      </patternFill>
    </fill>
    <fill>
      <patternFill patternType="solid">
        <fgColor rgb="FFFFFF99"/>
        <bgColor rgb="FFFDEADA"/>
      </patternFill>
    </fill>
    <fill>
      <patternFill patternType="solid">
        <fgColor theme="2" tint="-0.1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theme="2" tint="-0.5"/>
        <bgColor rgb="FF77933C"/>
      </patternFill>
    </fill>
    <fill>
      <patternFill patternType="solid">
        <fgColor theme="7" tint="0.5999"/>
        <bgColor rgb="FFBFBFBF"/>
      </patternFill>
    </fill>
    <fill>
      <patternFill patternType="solid">
        <fgColor theme="8" tint="0.7999"/>
        <bgColor rgb="FFDCE6F2"/>
      </patternFill>
    </fill>
    <fill>
      <patternFill patternType="solid">
        <fgColor theme="0" tint="-0.25"/>
        <bgColor rgb="FFCCC1DA"/>
      </patternFill>
    </fill>
    <fill>
      <patternFill patternType="solid">
        <fgColor rgb="FFC4BD97"/>
        <bgColor rgb="FFBFBFBF"/>
      </patternFill>
    </fill>
    <fill>
      <patternFill patternType="solid">
        <fgColor rgb="FFFF0000"/>
        <bgColor rgb="FF800000"/>
      </patternFill>
    </fill>
    <fill>
      <patternFill patternType="solid">
        <fgColor theme="1" tint="0.3499"/>
        <bgColor rgb="FF376092"/>
      </patternFill>
    </fill>
    <fill>
      <patternFill patternType="solid">
        <fgColor theme="4" tint="-0.25"/>
        <bgColor rgb="FF595959"/>
      </patternFill>
    </fill>
    <fill>
      <patternFill patternType="solid">
        <fgColor theme="5" tint="0.3999"/>
        <bgColor rgb="FFB3A2C7"/>
      </patternFill>
    </fill>
    <fill>
      <patternFill patternType="solid">
        <fgColor theme="7" tint="0.3999"/>
        <bgColor rgb="FF95B3D7"/>
      </patternFill>
    </fill>
    <fill>
      <patternFill patternType="solid">
        <fgColor theme="8" tint="0.3999"/>
        <bgColor rgb="FF8EB4E3"/>
      </patternFill>
    </fill>
    <fill>
      <patternFill patternType="solid">
        <fgColor theme="1" tint="0.4999"/>
        <bgColor rgb="FF948A54"/>
      </patternFill>
    </fill>
    <fill>
      <patternFill patternType="solid">
        <fgColor theme="8" tint="0.5999"/>
        <bgColor rgb="FFC5D9F1"/>
      </patternFill>
    </fill>
    <fill>
      <patternFill patternType="solid">
        <fgColor theme="9" tint="0.7999"/>
        <bgColor rgb="FFEBF1DE"/>
      </patternFill>
    </fill>
  </fills>
  <borders count="6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9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8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9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9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9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9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9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1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1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1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1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2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2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2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1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2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12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2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13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8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13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4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4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4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4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4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1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6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6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6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6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7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2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11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2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2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4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7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6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9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9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10" fillId="1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2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8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4" fillId="0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2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4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3" fillId="23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4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3" fillId="2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6" fillId="2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3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3" fillId="23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6" fillId="23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3" fillId="2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3" fillId="23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2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21" fillId="0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6" fillId="2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6" fillId="2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26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26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7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4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4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1" fillId="26" borderId="4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2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6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4" borderId="4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27" fillId="29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9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9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5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29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2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21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4" borderId="4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5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5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4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29" fillId="21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4" borderId="5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5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21" borderId="1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9" fillId="21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4" borderId="5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5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5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5" borderId="5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4" borderId="2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1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0" fillId="15" borderId="4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28" fillId="1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1" fillId="15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11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30" fillId="2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2" borderId="5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" borderId="2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" borderId="5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2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30" fillId="11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11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11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11" borderId="5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11" borderId="3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11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11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2" borderId="5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" borderId="5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" borderId="5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5" borderId="5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5" borderId="5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5" borderId="5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2" borderId="2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15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8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1" fillId="15" borderId="1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5" fillId="18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6" fillId="2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21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38" fillId="4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7" fillId="21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8" fillId="4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7" fillId="21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7" fillId="18" borderId="3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8" fillId="4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5" fillId="1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8" fillId="1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5" fillId="4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9" fillId="18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9" fillId="1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1" fillId="15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39" fillId="0" borderId="5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3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3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1" fillId="0" borderId="5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2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4" fillId="1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1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3" fillId="31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2" fillId="0" borderId="5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4" fillId="15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2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3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2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3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3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3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3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1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12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1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0" borderId="5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7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7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8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9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0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7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7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8" borderId="1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0" borderId="5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2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7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0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7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9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7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8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1"/>
    <cellStyle name="*unknown*" xfId="20" builtinId="8"/>
  </cellStyles>
  <colors>
    <indexedColors>
      <rgbColor rgb="FF000000"/>
      <rgbColor rgb="FFFFFFFF"/>
      <rgbColor rgb="FFFF0000"/>
      <rgbColor rgb="FFF2F2F2"/>
      <rgbColor rgb="FF0000FF"/>
      <rgbColor rgb="FFFFFF00"/>
      <rgbColor rgb="FFFF00FF"/>
      <rgbColor rgb="FFB9CDE5"/>
      <rgbColor rgb="FF800000"/>
      <rgbColor rgb="FF008000"/>
      <rgbColor rgb="FF000080"/>
      <rgbColor rgb="FF77933C"/>
      <rgbColor rgb="FF800080"/>
      <rgbColor rgb="FFD9D9D9"/>
      <rgbColor rgb="FFBFBFBF"/>
      <rgbColor rgb="FF7F7F7F"/>
      <rgbColor rgb="FF8EB4E3"/>
      <rgbColor rgb="FFCCC1DA"/>
      <rgbColor rgb="FFEBF1DE"/>
      <rgbColor rgb="FFDBEEF4"/>
      <rgbColor rgb="FF660066"/>
      <rgbColor rgb="FFD99694"/>
      <rgbColor rgb="FF0066CC"/>
      <rgbColor rgb="FFC6D9F1"/>
      <rgbColor rgb="FF000080"/>
      <rgbColor rgb="FFFF00FF"/>
      <rgbColor rgb="FFFCD5B5"/>
      <rgbColor rgb="FFC5D9F1"/>
      <rgbColor rgb="FF800080"/>
      <rgbColor rgb="FF800000"/>
      <rgbColor rgb="FFF2DCDB"/>
      <rgbColor rgb="FF0000FF"/>
      <rgbColor rgb="FFB7DEE8"/>
      <rgbColor rgb="FFDCE6F2"/>
      <rgbColor rgb="FFD7E4BD"/>
      <rgbColor rgb="FFFFFF99"/>
      <rgbColor rgb="FF93CDDD"/>
      <rgbColor rgb="FFE6B8B7"/>
      <rgbColor rgb="FFB3A2C7"/>
      <rgbColor rgb="FFFAC090"/>
      <rgbColor rgb="FF558ED5"/>
      <rgbColor rgb="FF95B3D7"/>
      <rgbColor rgb="FF92D050"/>
      <rgbColor rgb="FFFFC000"/>
      <rgbColor rgb="FFC4BD97"/>
      <rgbColor rgb="FFE6B9B8"/>
      <rgbColor rgb="FF595959"/>
      <rgbColor rgb="FF948A54"/>
      <rgbColor rgb="FF003366"/>
      <rgbColor rgb="FFC3D69B"/>
      <rgbColor rgb="FF003300"/>
      <rgbColor rgb="FF333300"/>
      <rgbColor rgb="FFFDEADA"/>
      <rgbColor rgb="FFDDD9C3"/>
      <rgbColor rgb="FF37609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ajessicaf@ufsj.edu.br" TargetMode="External"/><Relationship Id="rId2" Type="http://schemas.openxmlformats.org/officeDocument/2006/relationships/hyperlink" Target="mailto:jessicaantao@ufsj.edu.br" TargetMode="External"/><Relationship Id="rId3" Type="http://schemas.openxmlformats.org/officeDocument/2006/relationships/hyperlink" Target="mailto:eduardobraga@ufsj.edu.br" TargetMode="External"/><Relationship Id="rId4" Type="http://schemas.openxmlformats.org/officeDocument/2006/relationships/hyperlink" Target="mailto:jussarafontes@ig.com.br" TargetMode="External"/><Relationship Id="rId5" Type="http://schemas.openxmlformats.org/officeDocument/2006/relationships/hyperlink" Target="mailto:clarissagontijo@ig.com.br" TargetMode="External"/><Relationship Id="rId6" Type="http://schemas.openxmlformats.org/officeDocument/2006/relationships/hyperlink" Target="mailto:zandressa@gmail.com" TargetMode="External"/><Relationship Id="rId7" Type="http://schemas.openxmlformats.org/officeDocument/2006/relationships/hyperlink" Target="mailto:glauciaom@ufsj.edu.br" TargetMode="External"/><Relationship Id="rId8" Type="http://schemas.openxmlformats.org/officeDocument/2006/relationships/hyperlink" Target="mailto:julioveloso@ufsj.edu.b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D9C3"/>
    <pageSetUpPr fitToPage="false"/>
  </sheetPr>
  <dimension ref="A1:D95"/>
  <sheetViews>
    <sheetView showFormulas="false" showGridLines="true" showRowColHeaders="true" showZeros="true" rightToLeft="false" tabSelected="false" showOutlineSymbols="true" defaultGridColor="true" view="normal" topLeftCell="A1" colorId="64" zoomScale="77" zoomScaleNormal="77" zoomScalePageLayoutView="100" workbookViewId="0">
      <selection pane="topLeft" activeCell="I15" activeCellId="0" sqref="I15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1" width="13.71"/>
    <col collapsed="false" customWidth="true" hidden="false" outlineLevel="0" max="3" min="3" style="1" width="51.42"/>
    <col collapsed="false" customWidth="true" hidden="false" outlineLevel="0" max="4" min="4" style="1" width="45.29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3"/>
      <c r="B2" s="4" t="s">
        <v>1</v>
      </c>
      <c r="C2" s="5" t="s">
        <v>2</v>
      </c>
      <c r="D2" s="5"/>
    </row>
    <row r="3" customFormat="false" ht="15" hidden="false" customHeight="false" outlineLevel="0" collapsed="false">
      <c r="A3" s="6" t="n">
        <v>1</v>
      </c>
      <c r="B3" s="7" t="s">
        <v>3</v>
      </c>
      <c r="C3" s="8" t="s">
        <v>4</v>
      </c>
      <c r="D3" s="7" t="s">
        <v>5</v>
      </c>
    </row>
    <row r="4" customFormat="false" ht="15" hidden="false" customHeight="false" outlineLevel="0" collapsed="false">
      <c r="A4" s="9" t="n">
        <v>2</v>
      </c>
      <c r="B4" s="10" t="s">
        <v>6</v>
      </c>
      <c r="C4" s="11" t="s">
        <v>7</v>
      </c>
      <c r="D4" s="10" t="s">
        <v>5</v>
      </c>
    </row>
    <row r="5" customFormat="false" ht="15" hidden="false" customHeight="false" outlineLevel="0" collapsed="false">
      <c r="A5" s="9" t="n">
        <v>3</v>
      </c>
      <c r="B5" s="10" t="s">
        <v>8</v>
      </c>
      <c r="C5" s="12" t="s">
        <v>9</v>
      </c>
      <c r="D5" s="10" t="s">
        <v>5</v>
      </c>
    </row>
    <row r="6" customFormat="false" ht="15" hidden="false" customHeight="false" outlineLevel="0" collapsed="false">
      <c r="A6" s="9" t="n">
        <v>4</v>
      </c>
      <c r="B6" s="10" t="s">
        <v>10</v>
      </c>
      <c r="C6" s="13" t="s">
        <v>11</v>
      </c>
      <c r="D6" s="10" t="s">
        <v>5</v>
      </c>
    </row>
    <row r="7" customFormat="false" ht="15" hidden="false" customHeight="false" outlineLevel="0" collapsed="false">
      <c r="A7" s="9" t="n">
        <v>5</v>
      </c>
      <c r="B7" s="10" t="s">
        <v>12</v>
      </c>
      <c r="C7" s="13" t="s">
        <v>13</v>
      </c>
      <c r="D7" s="10" t="s">
        <v>5</v>
      </c>
    </row>
    <row r="8" customFormat="false" ht="15" hidden="false" customHeight="false" outlineLevel="0" collapsed="false">
      <c r="A8" s="14" t="n">
        <v>6</v>
      </c>
      <c r="B8" s="15" t="s">
        <v>14</v>
      </c>
      <c r="C8" s="16" t="s">
        <v>15</v>
      </c>
      <c r="D8" s="15" t="s">
        <v>5</v>
      </c>
    </row>
    <row r="9" customFormat="false" ht="15" hidden="false" customHeight="false" outlineLevel="0" collapsed="false">
      <c r="A9" s="17" t="n">
        <v>7</v>
      </c>
      <c r="B9" s="18" t="s">
        <v>16</v>
      </c>
      <c r="C9" s="19" t="s">
        <v>17</v>
      </c>
      <c r="D9" s="18" t="s">
        <v>5</v>
      </c>
    </row>
    <row r="10" customFormat="false" ht="15" hidden="false" customHeight="false" outlineLevel="0" collapsed="false">
      <c r="A10" s="20" t="n">
        <v>8</v>
      </c>
      <c r="B10" s="21" t="s">
        <v>18</v>
      </c>
      <c r="C10" s="22" t="s">
        <v>19</v>
      </c>
      <c r="D10" s="21" t="s">
        <v>5</v>
      </c>
    </row>
    <row r="11" customFormat="false" ht="15" hidden="false" customHeight="false" outlineLevel="0" collapsed="false">
      <c r="A11" s="20" t="n">
        <v>9</v>
      </c>
      <c r="B11" s="21" t="s">
        <v>20</v>
      </c>
      <c r="C11" s="22" t="s">
        <v>21</v>
      </c>
      <c r="D11" s="21" t="s">
        <v>5</v>
      </c>
    </row>
    <row r="12" customFormat="false" ht="15" hidden="false" customHeight="false" outlineLevel="0" collapsed="false">
      <c r="A12" s="20" t="n">
        <v>10</v>
      </c>
      <c r="B12" s="21" t="s">
        <v>22</v>
      </c>
      <c r="C12" s="22" t="s">
        <v>23</v>
      </c>
      <c r="D12" s="21" t="s">
        <v>5</v>
      </c>
    </row>
    <row r="13" customFormat="false" ht="15" hidden="false" customHeight="false" outlineLevel="0" collapsed="false">
      <c r="A13" s="20" t="n">
        <v>11</v>
      </c>
      <c r="B13" s="21" t="s">
        <v>24</v>
      </c>
      <c r="C13" s="22" t="s">
        <v>25</v>
      </c>
      <c r="D13" s="21" t="s">
        <v>5</v>
      </c>
    </row>
    <row r="14" customFormat="false" ht="15" hidden="false" customHeight="false" outlineLevel="0" collapsed="false">
      <c r="A14" s="23" t="n">
        <v>12</v>
      </c>
      <c r="B14" s="24" t="s">
        <v>26</v>
      </c>
      <c r="C14" s="25"/>
      <c r="D14" s="24" t="s">
        <v>5</v>
      </c>
    </row>
    <row r="15" customFormat="false" ht="15" hidden="false" customHeight="false" outlineLevel="0" collapsed="false">
      <c r="A15" s="26" t="n">
        <v>13</v>
      </c>
      <c r="B15" s="27" t="s">
        <v>27</v>
      </c>
      <c r="C15" s="12"/>
      <c r="D15" s="27" t="s">
        <v>5</v>
      </c>
    </row>
    <row r="16" customFormat="false" ht="15" hidden="false" customHeight="false" outlineLevel="0" collapsed="false">
      <c r="A16" s="9" t="n">
        <v>14</v>
      </c>
      <c r="B16" s="10" t="s">
        <v>28</v>
      </c>
      <c r="C16" s="13"/>
      <c r="D16" s="10" t="s">
        <v>5</v>
      </c>
    </row>
    <row r="17" customFormat="false" ht="15" hidden="false" customHeight="true" outlineLevel="0" collapsed="false">
      <c r="A17" s="9" t="n">
        <v>15</v>
      </c>
      <c r="B17" s="10" t="s">
        <v>29</v>
      </c>
      <c r="C17" s="13"/>
      <c r="D17" s="10" t="s">
        <v>5</v>
      </c>
    </row>
    <row r="18" customFormat="false" ht="15" hidden="false" customHeight="false" outlineLevel="0" collapsed="false">
      <c r="A18" s="9" t="n">
        <v>16</v>
      </c>
      <c r="B18" s="10" t="s">
        <v>30</v>
      </c>
      <c r="C18" s="13"/>
      <c r="D18" s="10" t="s">
        <v>5</v>
      </c>
    </row>
    <row r="19" customFormat="false" ht="15" hidden="false" customHeight="false" outlineLevel="0" collapsed="false">
      <c r="A19" s="9" t="n">
        <v>17</v>
      </c>
      <c r="B19" s="10" t="s">
        <v>31</v>
      </c>
      <c r="C19" s="13"/>
      <c r="D19" s="10" t="s">
        <v>5</v>
      </c>
    </row>
    <row r="20" customFormat="false" ht="15" hidden="false" customHeight="false" outlineLevel="0" collapsed="false">
      <c r="A20" s="9" t="n">
        <v>18</v>
      </c>
      <c r="B20" s="10" t="s">
        <v>32</v>
      </c>
      <c r="C20" s="28"/>
      <c r="D20" s="10" t="s">
        <v>5</v>
      </c>
    </row>
    <row r="21" customFormat="false" ht="15" hidden="false" customHeight="false" outlineLevel="0" collapsed="false">
      <c r="A21" s="29" t="n">
        <v>19</v>
      </c>
      <c r="B21" s="30" t="s">
        <v>33</v>
      </c>
      <c r="C21" s="31"/>
      <c r="D21" s="30" t="s">
        <v>5</v>
      </c>
    </row>
    <row r="23" customFormat="false" ht="15" hidden="false" customHeight="false" outlineLevel="0" collapsed="false">
      <c r="A23" s="32" t="s">
        <v>34</v>
      </c>
      <c r="B23" s="32"/>
      <c r="C23" s="32"/>
      <c r="D23" s="33" t="s">
        <v>35</v>
      </c>
    </row>
    <row r="24" customFormat="false" ht="51" hidden="false" customHeight="true" outlineLevel="0" collapsed="false">
      <c r="A24" s="34" t="s">
        <v>36</v>
      </c>
      <c r="B24" s="34"/>
      <c r="C24" s="35" t="s">
        <v>37</v>
      </c>
      <c r="D24" s="36" t="s">
        <v>38</v>
      </c>
    </row>
    <row r="25" customFormat="false" ht="48" hidden="false" customHeight="true" outlineLevel="0" collapsed="false">
      <c r="A25" s="34"/>
      <c r="B25" s="34"/>
      <c r="C25" s="37" t="s">
        <v>39</v>
      </c>
      <c r="D25" s="36"/>
    </row>
    <row r="26" customFormat="false" ht="15" hidden="false" customHeight="false" outlineLevel="0" collapsed="false">
      <c r="A26" s="34"/>
      <c r="B26" s="34"/>
      <c r="C26" s="37" t="s">
        <v>40</v>
      </c>
      <c r="D26" s="36"/>
    </row>
    <row r="27" customFormat="false" ht="15" hidden="false" customHeight="false" outlineLevel="0" collapsed="false">
      <c r="A27" s="34"/>
      <c r="B27" s="34"/>
      <c r="C27" s="37" t="s">
        <v>41</v>
      </c>
      <c r="D27" s="36"/>
    </row>
    <row r="28" customFormat="false" ht="15" hidden="false" customHeight="false" outlineLevel="0" collapsed="false">
      <c r="A28" s="34"/>
      <c r="B28" s="34"/>
      <c r="C28" s="38" t="s">
        <v>42</v>
      </c>
      <c r="D28" s="36"/>
    </row>
    <row r="29" customFormat="false" ht="15" hidden="false" customHeight="false" outlineLevel="0" collapsed="false">
      <c r="A29" s="34"/>
      <c r="B29" s="34"/>
      <c r="C29" s="22" t="s">
        <v>43</v>
      </c>
      <c r="D29" s="36"/>
    </row>
    <row r="30" customFormat="false" ht="15" hidden="false" customHeight="false" outlineLevel="0" collapsed="false">
      <c r="A30" s="34"/>
      <c r="B30" s="34"/>
      <c r="C30" s="38" t="s">
        <v>44</v>
      </c>
      <c r="D30" s="36"/>
    </row>
    <row r="31" customFormat="false" ht="15" hidden="false" customHeight="false" outlineLevel="0" collapsed="false">
      <c r="A31" s="34"/>
      <c r="B31" s="34"/>
      <c r="C31" s="22" t="s">
        <v>45</v>
      </c>
      <c r="D31" s="36"/>
    </row>
    <row r="32" customFormat="false" ht="15" hidden="false" customHeight="false" outlineLevel="0" collapsed="false">
      <c r="A32" s="34"/>
      <c r="B32" s="34"/>
      <c r="C32" s="39" t="s">
        <v>46</v>
      </c>
      <c r="D32" s="40"/>
    </row>
    <row r="33" customFormat="false" ht="23.85" hidden="false" customHeight="false" outlineLevel="0" collapsed="false">
      <c r="A33" s="34" t="s">
        <v>47</v>
      </c>
      <c r="B33" s="34"/>
      <c r="C33" s="41" t="s">
        <v>48</v>
      </c>
      <c r="D33" s="42" t="s">
        <v>49</v>
      </c>
    </row>
    <row r="34" customFormat="false" ht="23.85" hidden="false" customHeight="false" outlineLevel="0" collapsed="false">
      <c r="A34" s="34" t="s">
        <v>50</v>
      </c>
      <c r="B34" s="34"/>
      <c r="C34" s="43" t="s">
        <v>51</v>
      </c>
      <c r="D34" s="42" t="s">
        <v>52</v>
      </c>
    </row>
    <row r="35" customFormat="false" ht="23.85" hidden="false" customHeight="false" outlineLevel="0" collapsed="false">
      <c r="A35" s="34"/>
      <c r="B35" s="34"/>
      <c r="C35" s="44" t="s">
        <v>53</v>
      </c>
      <c r="D35" s="45" t="s">
        <v>54</v>
      </c>
    </row>
    <row r="36" customFormat="false" ht="23.85" hidden="false" customHeight="false" outlineLevel="0" collapsed="false">
      <c r="A36" s="34"/>
      <c r="B36" s="34"/>
      <c r="C36" s="44" t="s">
        <v>55</v>
      </c>
      <c r="D36" s="45" t="s">
        <v>56</v>
      </c>
    </row>
    <row r="37" customFormat="false" ht="23.85" hidden="false" customHeight="false" outlineLevel="0" collapsed="false">
      <c r="A37" s="34"/>
      <c r="B37" s="34"/>
      <c r="C37" s="46" t="s">
        <v>57</v>
      </c>
      <c r="D37" s="45" t="s">
        <v>58</v>
      </c>
    </row>
    <row r="38" customFormat="false" ht="46.25" hidden="false" customHeight="false" outlineLevel="0" collapsed="false">
      <c r="A38" s="34"/>
      <c r="B38" s="34"/>
      <c r="C38" s="47" t="s">
        <v>59</v>
      </c>
      <c r="D38" s="48" t="s">
        <v>60</v>
      </c>
    </row>
    <row r="39" customFormat="false" ht="35.05" hidden="false" customHeight="false" outlineLevel="0" collapsed="false">
      <c r="A39" s="34"/>
      <c r="B39" s="34"/>
      <c r="C39" s="49" t="s">
        <v>61</v>
      </c>
      <c r="D39" s="45" t="s">
        <v>62</v>
      </c>
    </row>
    <row r="40" customFormat="false" ht="46.25" hidden="false" customHeight="false" outlineLevel="0" collapsed="false">
      <c r="A40" s="34"/>
      <c r="B40" s="34"/>
      <c r="C40" s="49" t="s">
        <v>63</v>
      </c>
      <c r="D40" s="48" t="s">
        <v>64</v>
      </c>
    </row>
    <row r="41" customFormat="false" ht="46.25" hidden="false" customHeight="false" outlineLevel="0" collapsed="false">
      <c r="A41" s="34"/>
      <c r="B41" s="34"/>
      <c r="C41" s="49" t="s">
        <v>65</v>
      </c>
      <c r="D41" s="48" t="s">
        <v>66</v>
      </c>
    </row>
    <row r="42" customFormat="false" ht="23.85" hidden="false" customHeight="false" outlineLevel="0" collapsed="false">
      <c r="A42" s="34"/>
      <c r="B42" s="34"/>
      <c r="C42" s="46" t="s">
        <v>67</v>
      </c>
      <c r="D42" s="45" t="s">
        <v>68</v>
      </c>
    </row>
    <row r="43" customFormat="false" ht="23.85" hidden="false" customHeight="false" outlineLevel="0" collapsed="false">
      <c r="A43" s="34"/>
      <c r="B43" s="34"/>
      <c r="C43" s="46" t="s">
        <v>69</v>
      </c>
      <c r="D43" s="45" t="s">
        <v>70</v>
      </c>
    </row>
    <row r="44" customFormat="false" ht="82.5" hidden="false" customHeight="true" outlineLevel="0" collapsed="false">
      <c r="A44" s="34"/>
      <c r="B44" s="34"/>
      <c r="C44" s="50" t="s">
        <v>71</v>
      </c>
      <c r="D44" s="48" t="s">
        <v>72</v>
      </c>
    </row>
    <row r="45" customFormat="false" ht="46.25" hidden="false" customHeight="false" outlineLevel="0" collapsed="false">
      <c r="A45" s="34"/>
      <c r="B45" s="34"/>
      <c r="C45" s="50" t="s">
        <v>71</v>
      </c>
      <c r="D45" s="48" t="s">
        <v>73</v>
      </c>
    </row>
    <row r="47" customFormat="false" ht="15" hidden="false" customHeight="false" outlineLevel="0" collapsed="false">
      <c r="B47" s="32" t="s">
        <v>74</v>
      </c>
      <c r="C47" s="32"/>
      <c r="D47" s="32"/>
    </row>
    <row r="48" customFormat="false" ht="15" hidden="false" customHeight="false" outlineLevel="0" collapsed="false">
      <c r="B48" s="51" t="n">
        <v>1</v>
      </c>
      <c r="C48" s="22" t="s">
        <v>75</v>
      </c>
      <c r="D48" s="52" t="s">
        <v>76</v>
      </c>
    </row>
    <row r="49" customFormat="false" ht="15" hidden="false" customHeight="false" outlineLevel="0" collapsed="false">
      <c r="B49" s="53" t="n">
        <v>2</v>
      </c>
      <c r="C49" s="22" t="s">
        <v>77</v>
      </c>
      <c r="D49" s="52" t="s">
        <v>78</v>
      </c>
    </row>
    <row r="50" customFormat="false" ht="15" hidden="false" customHeight="false" outlineLevel="0" collapsed="false">
      <c r="B50" s="54" t="n">
        <v>3</v>
      </c>
      <c r="C50" s="22" t="s">
        <v>79</v>
      </c>
      <c r="D50" s="52" t="s">
        <v>80</v>
      </c>
    </row>
    <row r="51" customFormat="false" ht="15" hidden="false" customHeight="false" outlineLevel="0" collapsed="false">
      <c r="B51" s="54" t="n">
        <v>4</v>
      </c>
      <c r="C51" s="22" t="s">
        <v>81</v>
      </c>
      <c r="D51" s="52" t="s">
        <v>82</v>
      </c>
    </row>
    <row r="52" customFormat="false" ht="15" hidden="false" customHeight="false" outlineLevel="0" collapsed="false">
      <c r="B52" s="54" t="n">
        <v>5</v>
      </c>
      <c r="C52" s="22" t="s">
        <v>83</v>
      </c>
      <c r="D52" s="52" t="s">
        <v>84</v>
      </c>
    </row>
    <row r="53" customFormat="false" ht="15" hidden="false" customHeight="false" outlineLevel="0" collapsed="false">
      <c r="B53" s="54" t="n">
        <v>6</v>
      </c>
      <c r="C53" s="22" t="s">
        <v>85</v>
      </c>
      <c r="D53" s="52" t="s">
        <v>86</v>
      </c>
    </row>
    <row r="54" customFormat="false" ht="15" hidden="false" customHeight="false" outlineLevel="0" collapsed="false">
      <c r="B54" s="54" t="n">
        <v>7</v>
      </c>
      <c r="C54" s="22" t="s">
        <v>67</v>
      </c>
      <c r="D54" s="52" t="s">
        <v>87</v>
      </c>
    </row>
    <row r="55" customFormat="false" ht="15" hidden="false" customHeight="false" outlineLevel="0" collapsed="false">
      <c r="B55" s="55" t="n">
        <v>8</v>
      </c>
      <c r="C55" s="25" t="s">
        <v>88</v>
      </c>
      <c r="D55" s="56" t="s">
        <v>89</v>
      </c>
    </row>
    <row r="57" customFormat="false" ht="15" hidden="false" customHeight="false" outlineLevel="0" collapsed="false">
      <c r="B57" s="57" t="s">
        <v>90</v>
      </c>
      <c r="C57" s="57"/>
    </row>
    <row r="58" customFormat="false" ht="15" hidden="false" customHeight="false" outlineLevel="0" collapsed="false">
      <c r="B58" s="58" t="n">
        <v>1</v>
      </c>
      <c r="C58" s="59" t="s">
        <v>91</v>
      </c>
    </row>
    <row r="59" customFormat="false" ht="15" hidden="false" customHeight="false" outlineLevel="0" collapsed="false">
      <c r="B59" s="58" t="n">
        <v>2</v>
      </c>
      <c r="C59" s="59" t="s">
        <v>92</v>
      </c>
    </row>
    <row r="60" customFormat="false" ht="15" hidden="false" customHeight="false" outlineLevel="0" collapsed="false">
      <c r="B60" s="58" t="n">
        <v>3</v>
      </c>
      <c r="C60" s="59" t="s">
        <v>93</v>
      </c>
    </row>
    <row r="62" customFormat="false" ht="18.55" hidden="false" customHeight="false" outlineLevel="0" collapsed="false">
      <c r="B62" s="60" t="s">
        <v>94</v>
      </c>
      <c r="C62" s="60"/>
      <c r="D62" s="60"/>
    </row>
    <row r="63" customFormat="false" ht="15" hidden="false" customHeight="false" outlineLevel="0" collapsed="false">
      <c r="B63" s="61" t="s">
        <v>95</v>
      </c>
      <c r="C63" s="61"/>
      <c r="D63" s="61"/>
    </row>
    <row r="64" customFormat="false" ht="15" hidden="false" customHeight="false" outlineLevel="0" collapsed="false">
      <c r="B64" s="61" t="s">
        <v>96</v>
      </c>
      <c r="C64" s="61"/>
      <c r="D64" s="61"/>
    </row>
    <row r="65" customFormat="false" ht="15" hidden="false" customHeight="false" outlineLevel="0" collapsed="false">
      <c r="B65" s="61" t="s">
        <v>97</v>
      </c>
      <c r="C65" s="61"/>
      <c r="D65" s="61"/>
    </row>
    <row r="66" customFormat="false" ht="15" hidden="false" customHeight="false" outlineLevel="0" collapsed="false">
      <c r="B66" s="61" t="s">
        <v>98</v>
      </c>
      <c r="C66" s="61"/>
      <c r="D66" s="61"/>
    </row>
    <row r="67" customFormat="false" ht="15" hidden="false" customHeight="false" outlineLevel="0" collapsed="false">
      <c r="B67" s="61" t="s">
        <v>99</v>
      </c>
      <c r="C67" s="61"/>
      <c r="D67" s="61"/>
    </row>
    <row r="68" customFormat="false" ht="15" hidden="false" customHeight="false" outlineLevel="0" collapsed="false">
      <c r="B68" s="61" t="s">
        <v>100</v>
      </c>
      <c r="C68" s="61"/>
      <c r="D68" s="61"/>
    </row>
    <row r="69" customFormat="false" ht="15" hidden="false" customHeight="false" outlineLevel="0" collapsed="false">
      <c r="B69" s="61" t="s">
        <v>101</v>
      </c>
      <c r="C69" s="61"/>
      <c r="D69" s="61"/>
    </row>
    <row r="70" customFormat="false" ht="15" hidden="false" customHeight="false" outlineLevel="0" collapsed="false">
      <c r="B70" s="61" t="s">
        <v>102</v>
      </c>
      <c r="C70" s="61"/>
      <c r="D70" s="61"/>
    </row>
    <row r="71" customFormat="false" ht="36.75" hidden="false" customHeight="true" outlineLevel="0" collapsed="false">
      <c r="B71" s="62" t="s">
        <v>103</v>
      </c>
      <c r="C71" s="62"/>
      <c r="D71" s="62"/>
    </row>
    <row r="72" customFormat="false" ht="147.75" hidden="false" customHeight="true" outlineLevel="0" collapsed="false">
      <c r="B72" s="63" t="s">
        <v>104</v>
      </c>
      <c r="C72" s="63"/>
      <c r="D72" s="63"/>
    </row>
    <row r="74" customFormat="false" ht="18.55" hidden="false" customHeight="false" outlineLevel="0" collapsed="false">
      <c r="B74" s="64" t="s">
        <v>105</v>
      </c>
      <c r="C74" s="64"/>
      <c r="D74" s="64"/>
    </row>
    <row r="75" customFormat="false" ht="15" hidden="false" customHeight="false" outlineLevel="0" collapsed="false">
      <c r="B75" s="65" t="s">
        <v>106</v>
      </c>
      <c r="C75" s="65"/>
      <c r="D75" s="65"/>
    </row>
    <row r="76" customFormat="false" ht="15" hidden="false" customHeight="false" outlineLevel="0" collapsed="false">
      <c r="B76" s="65" t="s">
        <v>107</v>
      </c>
      <c r="C76" s="65"/>
      <c r="D76" s="65"/>
    </row>
    <row r="77" customFormat="false" ht="15" hidden="false" customHeight="false" outlineLevel="0" collapsed="false">
      <c r="B77" s="65" t="s">
        <v>108</v>
      </c>
      <c r="C77" s="65"/>
      <c r="D77" s="65"/>
    </row>
    <row r="78" customFormat="false" ht="15" hidden="false" customHeight="false" outlineLevel="0" collapsed="false">
      <c r="B78" s="65" t="s">
        <v>109</v>
      </c>
      <c r="C78" s="65"/>
      <c r="D78" s="65"/>
    </row>
    <row r="79" customFormat="false" ht="15" hidden="false" customHeight="false" outlineLevel="0" collapsed="false">
      <c r="B79" s="65" t="s">
        <v>110</v>
      </c>
      <c r="C79" s="65"/>
      <c r="D79" s="65"/>
    </row>
    <row r="80" customFormat="false" ht="15" hidden="false" customHeight="false" outlineLevel="0" collapsed="false">
      <c r="B80" s="65" t="s">
        <v>111</v>
      </c>
      <c r="C80" s="65"/>
      <c r="D80" s="65"/>
    </row>
    <row r="81" customFormat="false" ht="15" hidden="false" customHeight="false" outlineLevel="0" collapsed="false">
      <c r="B81" s="65" t="s">
        <v>112</v>
      </c>
      <c r="C81" s="65"/>
      <c r="D81" s="65"/>
    </row>
    <row r="82" customFormat="false" ht="15" hidden="false" customHeight="false" outlineLevel="0" collapsed="false">
      <c r="B82" s="66" t="s">
        <v>113</v>
      </c>
      <c r="C82" s="66"/>
      <c r="D82" s="66"/>
    </row>
    <row r="83" customFormat="false" ht="15" hidden="false" customHeight="false" outlineLevel="0" collapsed="false">
      <c r="B83" s="67"/>
    </row>
    <row r="91" customFormat="false" ht="15" hidden="false" customHeight="false" outlineLevel="0" collapsed="false">
      <c r="C91" s="68"/>
    </row>
    <row r="92" customFormat="false" ht="15" hidden="false" customHeight="false" outlineLevel="0" collapsed="false">
      <c r="C92" s="68"/>
    </row>
    <row r="95" customFormat="false" ht="15" hidden="false" customHeight="false" outlineLevel="0" collapsed="false">
      <c r="C95" s="68"/>
    </row>
  </sheetData>
  <mergeCells count="29">
    <mergeCell ref="A1:D1"/>
    <mergeCell ref="C2:D2"/>
    <mergeCell ref="A23:C23"/>
    <mergeCell ref="A24:B32"/>
    <mergeCell ref="D24:D31"/>
    <mergeCell ref="A33:B33"/>
    <mergeCell ref="A34:B45"/>
    <mergeCell ref="B47:D47"/>
    <mergeCell ref="B57:C57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</mergeCells>
  <hyperlinks>
    <hyperlink ref="D48" r:id="rId1" display="drajessicaf@ufsj.edu.br"/>
    <hyperlink ref="D49" r:id="rId2" display="jessicaantao@ufsj.edu.br"/>
    <hyperlink ref="D50" r:id="rId3" display="eduardobraga@ufsj.edu.br"/>
    <hyperlink ref="D51" r:id="rId4" display="jussarafontes@ig.com.br"/>
    <hyperlink ref="D52" r:id="rId5" display="clarissagontijo@ig.com.br"/>
    <hyperlink ref="D53" r:id="rId6" display="zandressa@gmail.com"/>
    <hyperlink ref="D54" r:id="rId7" display="glauciaom@ufsj.edu.br"/>
    <hyperlink ref="D55" r:id="rId8" display="julioveloso@ufsj.edu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7E4BD"/>
    <pageSetUpPr fitToPage="false"/>
  </sheetPr>
  <dimension ref="A1:U45"/>
  <sheetViews>
    <sheetView showFormulas="false" showGridLines="true" showRowColHeaders="true" showZeros="true" rightToLeft="false" tabSelected="true" showOutlineSymbols="true" defaultGridColor="true" view="normal" topLeftCell="A1" colorId="64" zoomScale="59" zoomScaleNormal="59" zoomScalePageLayoutView="100" workbookViewId="0">
      <selection pane="topLeft" activeCell="A1" activeCellId="0" sqref="A1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15.42"/>
    <col collapsed="false" customWidth="true" hidden="false" outlineLevel="0" max="2" min="2" style="1" width="13.86"/>
    <col collapsed="false" customWidth="true" hidden="false" outlineLevel="0" max="3" min="3" style="1" width="24.14"/>
    <col collapsed="false" customWidth="true" hidden="false" outlineLevel="0" max="4" min="4" style="1" width="28.57"/>
    <col collapsed="false" customWidth="true" hidden="false" outlineLevel="0" max="5" min="5" style="1" width="16.14"/>
    <col collapsed="false" customWidth="true" hidden="false" outlineLevel="0" max="6" min="6" style="1" width="11.71"/>
    <col collapsed="false" customWidth="true" hidden="false" outlineLevel="0" max="7" min="7" style="1" width="15.14"/>
    <col collapsed="false" customWidth="true" hidden="false" outlineLevel="0" max="8" min="8" style="1" width="11.57"/>
    <col collapsed="false" customWidth="true" hidden="false" outlineLevel="0" max="9" min="9" style="1" width="11"/>
    <col collapsed="false" customWidth="true" hidden="false" outlineLevel="0" max="10" min="10" style="1" width="14.42"/>
    <col collapsed="false" customWidth="true" hidden="false" outlineLevel="0" max="11" min="11" style="1" width="12"/>
    <col collapsed="false" customWidth="true" hidden="false" outlineLevel="0" max="12" min="12" style="1" width="14.29"/>
    <col collapsed="false" customWidth="true" hidden="false" outlineLevel="0" max="13" min="13" style="1" width="11.43"/>
    <col collapsed="false" customWidth="true" hidden="false" outlineLevel="0" max="14" min="14" style="1" width="13"/>
    <col collapsed="false" customWidth="true" hidden="false" outlineLevel="0" max="15" min="15" style="1" width="11.43"/>
    <col collapsed="false" customWidth="true" hidden="false" outlineLevel="0" max="16" min="16" style="1" width="16"/>
    <col collapsed="false" customWidth="true" hidden="false" outlineLevel="0" max="17" min="17" style="1" width="10.14"/>
    <col collapsed="false" customWidth="true" hidden="false" outlineLevel="0" max="18" min="18" style="1" width="42.14"/>
  </cols>
  <sheetData>
    <row r="1" customFormat="false" ht="32.8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9" t="s">
        <v>114</v>
      </c>
      <c r="R1" s="69"/>
      <c r="S1" s="69"/>
    </row>
    <row r="2" customFormat="false" ht="15" hidden="false" customHeight="true" outlineLevel="0" collapsed="false">
      <c r="A2" s="70" t="s">
        <v>115</v>
      </c>
      <c r="B2" s="70"/>
      <c r="C2" s="70"/>
      <c r="D2" s="70"/>
      <c r="E2" s="71" t="s">
        <v>116</v>
      </c>
      <c r="F2" s="72" t="s">
        <v>117</v>
      </c>
      <c r="G2" s="73" t="s">
        <v>118</v>
      </c>
      <c r="H2" s="71" t="s">
        <v>119</v>
      </c>
      <c r="I2" s="74" t="s">
        <v>120</v>
      </c>
      <c r="J2" s="72" t="s">
        <v>121</v>
      </c>
      <c r="K2" s="72" t="s">
        <v>122</v>
      </c>
      <c r="L2" s="72" t="s">
        <v>123</v>
      </c>
      <c r="M2" s="75" t="s">
        <v>124</v>
      </c>
      <c r="N2" s="76" t="s">
        <v>125</v>
      </c>
      <c r="O2" s="76" t="s">
        <v>126</v>
      </c>
      <c r="P2" s="77" t="s">
        <v>127</v>
      </c>
      <c r="Q2" s="4" t="s">
        <v>1</v>
      </c>
      <c r="R2" s="5" t="s">
        <v>2</v>
      </c>
      <c r="S2" s="5"/>
    </row>
    <row r="3" customFormat="false" ht="15" hidden="false" customHeight="false" outlineLevel="0" collapsed="false">
      <c r="A3" s="70"/>
      <c r="B3" s="70"/>
      <c r="C3" s="70"/>
      <c r="D3" s="70"/>
      <c r="E3" s="71"/>
      <c r="F3" s="72"/>
      <c r="G3" s="73"/>
      <c r="H3" s="71"/>
      <c r="I3" s="74"/>
      <c r="J3" s="72"/>
      <c r="K3" s="72"/>
      <c r="L3" s="72"/>
      <c r="M3" s="75"/>
      <c r="N3" s="76"/>
      <c r="O3" s="76"/>
      <c r="P3" s="77"/>
      <c r="Q3" s="7" t="s">
        <v>3</v>
      </c>
      <c r="R3" s="8" t="s">
        <v>4</v>
      </c>
      <c r="S3" s="7" t="s">
        <v>5</v>
      </c>
    </row>
    <row r="4" customFormat="false" ht="15" hidden="false" customHeight="false" outlineLevel="0" collapsed="false">
      <c r="A4" s="70"/>
      <c r="B4" s="70"/>
      <c r="C4" s="70"/>
      <c r="D4" s="70"/>
      <c r="E4" s="78" t="s">
        <v>128</v>
      </c>
      <c r="F4" s="79" t="s">
        <v>129</v>
      </c>
      <c r="G4" s="80" t="s">
        <v>130</v>
      </c>
      <c r="H4" s="79" t="s">
        <v>131</v>
      </c>
      <c r="I4" s="81" t="s">
        <v>132</v>
      </c>
      <c r="J4" s="79" t="s">
        <v>133</v>
      </c>
      <c r="K4" s="79" t="s">
        <v>134</v>
      </c>
      <c r="L4" s="80" t="s">
        <v>135</v>
      </c>
      <c r="M4" s="82" t="s">
        <v>136</v>
      </c>
      <c r="N4" s="79" t="s">
        <v>137</v>
      </c>
      <c r="O4" s="83" t="s">
        <v>138</v>
      </c>
      <c r="P4" s="78" t="s">
        <v>139</v>
      </c>
      <c r="Q4" s="10" t="s">
        <v>6</v>
      </c>
      <c r="R4" s="11" t="s">
        <v>7</v>
      </c>
      <c r="S4" s="10" t="s">
        <v>5</v>
      </c>
    </row>
    <row r="5" customFormat="false" ht="15" hidden="false" customHeight="true" outlineLevel="0" collapsed="false">
      <c r="A5" s="84" t="s">
        <v>140</v>
      </c>
      <c r="B5" s="84" t="s">
        <v>141</v>
      </c>
      <c r="C5" s="84"/>
      <c r="D5" s="85" t="s">
        <v>142</v>
      </c>
      <c r="E5" s="86" t="s">
        <v>143</v>
      </c>
      <c r="F5" s="87" t="s">
        <v>8</v>
      </c>
      <c r="G5" s="87" t="s">
        <v>10</v>
      </c>
      <c r="H5" s="87" t="s">
        <v>144</v>
      </c>
      <c r="I5" s="87" t="s">
        <v>16</v>
      </c>
      <c r="J5" s="87" t="s">
        <v>18</v>
      </c>
      <c r="K5" s="87" t="s">
        <v>145</v>
      </c>
      <c r="L5" s="87" t="s">
        <v>143</v>
      </c>
      <c r="M5" s="87" t="s">
        <v>8</v>
      </c>
      <c r="N5" s="88" t="s">
        <v>10</v>
      </c>
      <c r="O5" s="89" t="s">
        <v>144</v>
      </c>
      <c r="P5" s="90"/>
      <c r="Q5" s="10" t="s">
        <v>8</v>
      </c>
      <c r="R5" s="12" t="s">
        <v>9</v>
      </c>
      <c r="S5" s="10" t="s">
        <v>5</v>
      </c>
    </row>
    <row r="6" customFormat="false" ht="15" hidden="false" customHeight="false" outlineLevel="0" collapsed="false">
      <c r="A6" s="84"/>
      <c r="B6" s="84"/>
      <c r="C6" s="84"/>
      <c r="D6" s="85"/>
      <c r="E6" s="86"/>
      <c r="F6" s="87"/>
      <c r="G6" s="87"/>
      <c r="H6" s="87"/>
      <c r="I6" s="87"/>
      <c r="J6" s="87"/>
      <c r="K6" s="87"/>
      <c r="L6" s="87"/>
      <c r="M6" s="87"/>
      <c r="N6" s="88"/>
      <c r="O6" s="89"/>
      <c r="P6" s="90"/>
      <c r="Q6" s="10" t="s">
        <v>10</v>
      </c>
      <c r="R6" s="13" t="s">
        <v>11</v>
      </c>
      <c r="S6" s="10" t="s">
        <v>5</v>
      </c>
    </row>
    <row r="7" customFormat="false" ht="15" hidden="false" customHeight="false" outlineLevel="0" collapsed="false">
      <c r="A7" s="84"/>
      <c r="B7" s="84"/>
      <c r="C7" s="84"/>
      <c r="D7" s="85"/>
      <c r="E7" s="86"/>
      <c r="F7" s="87"/>
      <c r="G7" s="87"/>
      <c r="H7" s="87"/>
      <c r="I7" s="87"/>
      <c r="J7" s="87"/>
      <c r="K7" s="87"/>
      <c r="L7" s="87"/>
      <c r="M7" s="87"/>
      <c r="N7" s="88"/>
      <c r="O7" s="89"/>
      <c r="P7" s="90"/>
      <c r="Q7" s="10" t="s">
        <v>12</v>
      </c>
      <c r="R7" s="13" t="s">
        <v>13</v>
      </c>
      <c r="S7" s="10" t="s">
        <v>5</v>
      </c>
    </row>
    <row r="8" customFormat="false" ht="15" hidden="false" customHeight="false" outlineLevel="0" collapsed="false">
      <c r="A8" s="84"/>
      <c r="B8" s="84"/>
      <c r="C8" s="84"/>
      <c r="D8" s="85"/>
      <c r="E8" s="86"/>
      <c r="F8" s="87"/>
      <c r="G8" s="87"/>
      <c r="H8" s="87"/>
      <c r="I8" s="87"/>
      <c r="J8" s="87"/>
      <c r="K8" s="87"/>
      <c r="L8" s="87"/>
      <c r="M8" s="87"/>
      <c r="N8" s="88"/>
      <c r="O8" s="89"/>
      <c r="P8" s="90"/>
      <c r="Q8" s="15" t="s">
        <v>14</v>
      </c>
      <c r="R8" s="16" t="s">
        <v>15</v>
      </c>
      <c r="S8" s="15" t="s">
        <v>5</v>
      </c>
    </row>
    <row r="9" customFormat="false" ht="15" hidden="false" customHeight="false" outlineLevel="0" collapsed="false">
      <c r="A9" s="84"/>
      <c r="B9" s="84"/>
      <c r="C9" s="84"/>
      <c r="D9" s="85"/>
      <c r="E9" s="86"/>
      <c r="F9" s="87"/>
      <c r="G9" s="87"/>
      <c r="H9" s="87"/>
      <c r="I9" s="87"/>
      <c r="J9" s="87"/>
      <c r="K9" s="87"/>
      <c r="L9" s="87"/>
      <c r="M9" s="87"/>
      <c r="N9" s="88"/>
      <c r="O9" s="89"/>
      <c r="P9" s="90"/>
      <c r="Q9" s="18" t="s">
        <v>16</v>
      </c>
      <c r="R9" s="19" t="s">
        <v>17</v>
      </c>
      <c r="S9" s="18" t="s">
        <v>5</v>
      </c>
    </row>
    <row r="10" customFormat="false" ht="15" hidden="false" customHeight="false" outlineLevel="0" collapsed="false">
      <c r="A10" s="91" t="s">
        <v>36</v>
      </c>
      <c r="B10" s="92" t="s">
        <v>146</v>
      </c>
      <c r="C10" s="92"/>
      <c r="D10" s="93" t="s">
        <v>142</v>
      </c>
      <c r="E10" s="94" t="s">
        <v>8</v>
      </c>
      <c r="F10" s="95" t="s">
        <v>10</v>
      </c>
      <c r="G10" s="95" t="s">
        <v>144</v>
      </c>
      <c r="H10" s="95" t="s">
        <v>16</v>
      </c>
      <c r="I10" s="95" t="s">
        <v>18</v>
      </c>
      <c r="J10" s="95" t="s">
        <v>145</v>
      </c>
      <c r="K10" s="95" t="s">
        <v>143</v>
      </c>
      <c r="L10" s="95" t="s">
        <v>8</v>
      </c>
      <c r="M10" s="95" t="s">
        <v>10</v>
      </c>
      <c r="N10" s="96" t="s">
        <v>144</v>
      </c>
      <c r="O10" s="97" t="s">
        <v>16</v>
      </c>
      <c r="P10" s="90"/>
      <c r="Q10" s="21" t="s">
        <v>18</v>
      </c>
      <c r="R10" s="22" t="s">
        <v>19</v>
      </c>
      <c r="S10" s="21" t="s">
        <v>5</v>
      </c>
    </row>
    <row r="11" customFormat="false" ht="15" hidden="false" customHeight="false" outlineLevel="0" collapsed="false">
      <c r="A11" s="91"/>
      <c r="B11" s="92"/>
      <c r="C11" s="92"/>
      <c r="D11" s="93"/>
      <c r="E11" s="94"/>
      <c r="F11" s="95"/>
      <c r="G11" s="95"/>
      <c r="H11" s="95"/>
      <c r="I11" s="95"/>
      <c r="J11" s="95"/>
      <c r="K11" s="95"/>
      <c r="L11" s="95"/>
      <c r="M11" s="95"/>
      <c r="N11" s="96"/>
      <c r="O11" s="97"/>
      <c r="P11" s="90"/>
      <c r="Q11" s="21" t="s">
        <v>20</v>
      </c>
      <c r="R11" s="22" t="s">
        <v>21</v>
      </c>
      <c r="S11" s="21" t="s">
        <v>5</v>
      </c>
    </row>
    <row r="12" customFormat="false" ht="15" hidden="false" customHeight="false" outlineLevel="0" collapsed="false">
      <c r="A12" s="91"/>
      <c r="B12" s="92"/>
      <c r="C12" s="92"/>
      <c r="D12" s="93"/>
      <c r="E12" s="94"/>
      <c r="F12" s="95"/>
      <c r="G12" s="95"/>
      <c r="H12" s="95"/>
      <c r="I12" s="95"/>
      <c r="J12" s="95"/>
      <c r="K12" s="95"/>
      <c r="L12" s="95"/>
      <c r="M12" s="95"/>
      <c r="N12" s="96"/>
      <c r="O12" s="97"/>
      <c r="P12" s="90"/>
      <c r="Q12" s="21" t="s">
        <v>22</v>
      </c>
      <c r="R12" s="22" t="s">
        <v>23</v>
      </c>
      <c r="S12" s="21" t="s">
        <v>5</v>
      </c>
    </row>
    <row r="13" customFormat="false" ht="15" hidden="false" customHeight="false" outlineLevel="0" collapsed="false">
      <c r="A13" s="91"/>
      <c r="B13" s="92"/>
      <c r="C13" s="92"/>
      <c r="D13" s="93"/>
      <c r="E13" s="94"/>
      <c r="F13" s="95"/>
      <c r="G13" s="95"/>
      <c r="H13" s="95"/>
      <c r="I13" s="95"/>
      <c r="J13" s="95"/>
      <c r="K13" s="95"/>
      <c r="L13" s="95"/>
      <c r="M13" s="95"/>
      <c r="N13" s="96"/>
      <c r="O13" s="97"/>
      <c r="P13" s="90"/>
      <c r="Q13" s="21" t="s">
        <v>24</v>
      </c>
      <c r="R13" s="22" t="s">
        <v>25</v>
      </c>
      <c r="S13" s="21" t="s">
        <v>5</v>
      </c>
    </row>
    <row r="14" customFormat="false" ht="15" hidden="false" customHeight="true" outlineLevel="0" collapsed="false">
      <c r="A14" s="91"/>
      <c r="B14" s="98" t="s">
        <v>147</v>
      </c>
      <c r="C14" s="98"/>
      <c r="D14" s="99" t="s">
        <v>142</v>
      </c>
      <c r="E14" s="100" t="s">
        <v>10</v>
      </c>
      <c r="F14" s="101" t="s">
        <v>144</v>
      </c>
      <c r="G14" s="101" t="s">
        <v>16</v>
      </c>
      <c r="H14" s="101" t="s">
        <v>18</v>
      </c>
      <c r="I14" s="101" t="s">
        <v>145</v>
      </c>
      <c r="J14" s="101" t="s">
        <v>143</v>
      </c>
      <c r="K14" s="101" t="s">
        <v>8</v>
      </c>
      <c r="L14" s="101" t="s">
        <v>10</v>
      </c>
      <c r="M14" s="101" t="s">
        <v>144</v>
      </c>
      <c r="N14" s="102" t="s">
        <v>16</v>
      </c>
      <c r="O14" s="103" t="s">
        <v>18</v>
      </c>
      <c r="P14" s="90"/>
      <c r="Q14" s="24" t="s">
        <v>26</v>
      </c>
      <c r="R14" s="25"/>
      <c r="S14" s="24" t="s">
        <v>5</v>
      </c>
    </row>
    <row r="15" customFormat="false" ht="15" hidden="false" customHeight="false" outlineLevel="0" collapsed="false">
      <c r="A15" s="91"/>
      <c r="B15" s="98"/>
      <c r="C15" s="98"/>
      <c r="D15" s="99"/>
      <c r="E15" s="100"/>
      <c r="F15" s="101"/>
      <c r="G15" s="101"/>
      <c r="H15" s="101"/>
      <c r="I15" s="101"/>
      <c r="J15" s="101"/>
      <c r="K15" s="101"/>
      <c r="L15" s="101"/>
      <c r="M15" s="101"/>
      <c r="N15" s="102"/>
      <c r="O15" s="103"/>
      <c r="P15" s="90"/>
      <c r="Q15" s="104" t="s">
        <v>27</v>
      </c>
      <c r="R15" s="105"/>
      <c r="S15" s="27" t="s">
        <v>5</v>
      </c>
    </row>
    <row r="16" customFormat="false" ht="15" hidden="false" customHeight="false" outlineLevel="0" collapsed="false">
      <c r="A16" s="91"/>
      <c r="B16" s="98"/>
      <c r="C16" s="98"/>
      <c r="D16" s="99"/>
      <c r="E16" s="100"/>
      <c r="F16" s="101"/>
      <c r="G16" s="101"/>
      <c r="H16" s="101"/>
      <c r="I16" s="101"/>
      <c r="J16" s="101"/>
      <c r="K16" s="101"/>
      <c r="L16" s="101"/>
      <c r="M16" s="101"/>
      <c r="N16" s="102"/>
      <c r="O16" s="103"/>
      <c r="P16" s="90"/>
      <c r="Q16" s="106" t="s">
        <v>28</v>
      </c>
      <c r="R16" s="107"/>
      <c r="S16" s="10" t="s">
        <v>5</v>
      </c>
    </row>
    <row r="17" customFormat="false" ht="15" hidden="false" customHeight="false" outlineLevel="0" collapsed="false">
      <c r="A17" s="91"/>
      <c r="B17" s="98"/>
      <c r="C17" s="98"/>
      <c r="D17" s="99"/>
      <c r="E17" s="100"/>
      <c r="F17" s="101"/>
      <c r="G17" s="101"/>
      <c r="H17" s="101"/>
      <c r="I17" s="101"/>
      <c r="J17" s="101"/>
      <c r="K17" s="101"/>
      <c r="L17" s="101"/>
      <c r="M17" s="101"/>
      <c r="N17" s="102"/>
      <c r="O17" s="103"/>
      <c r="P17" s="90"/>
      <c r="Q17" s="106" t="s">
        <v>29</v>
      </c>
      <c r="R17" s="107"/>
      <c r="S17" s="10" t="s">
        <v>5</v>
      </c>
    </row>
    <row r="18" customFormat="false" ht="15" hidden="false" customHeight="false" outlineLevel="0" collapsed="false">
      <c r="A18" s="91"/>
      <c r="B18" s="108" t="s">
        <v>148</v>
      </c>
      <c r="C18" s="108"/>
      <c r="D18" s="109" t="s">
        <v>142</v>
      </c>
      <c r="E18" s="94" t="s">
        <v>144</v>
      </c>
      <c r="F18" s="95" t="s">
        <v>16</v>
      </c>
      <c r="G18" s="95" t="s">
        <v>18</v>
      </c>
      <c r="H18" s="95" t="s">
        <v>145</v>
      </c>
      <c r="I18" s="110" t="s">
        <v>143</v>
      </c>
      <c r="J18" s="110" t="s">
        <v>8</v>
      </c>
      <c r="K18" s="110" t="s">
        <v>10</v>
      </c>
      <c r="L18" s="95" t="s">
        <v>144</v>
      </c>
      <c r="M18" s="95" t="s">
        <v>16</v>
      </c>
      <c r="N18" s="96" t="s">
        <v>18</v>
      </c>
      <c r="O18" s="97" t="s">
        <v>145</v>
      </c>
      <c r="P18" s="90"/>
      <c r="Q18" s="111" t="s">
        <v>30</v>
      </c>
      <c r="R18" s="107"/>
      <c r="S18" s="112" t="s">
        <v>5</v>
      </c>
    </row>
    <row r="19" customFormat="false" ht="15" hidden="false" customHeight="false" outlineLevel="0" collapsed="false">
      <c r="A19" s="91"/>
      <c r="B19" s="108"/>
      <c r="C19" s="108"/>
      <c r="D19" s="109"/>
      <c r="E19" s="94"/>
      <c r="F19" s="95"/>
      <c r="G19" s="95"/>
      <c r="H19" s="95"/>
      <c r="I19" s="110"/>
      <c r="J19" s="110"/>
      <c r="K19" s="110"/>
      <c r="L19" s="95"/>
      <c r="M19" s="95"/>
      <c r="N19" s="96"/>
      <c r="O19" s="97"/>
      <c r="P19" s="90"/>
      <c r="Q19" s="111" t="s">
        <v>31</v>
      </c>
      <c r="R19" s="113"/>
      <c r="S19" s="112" t="s">
        <v>5</v>
      </c>
    </row>
    <row r="20" customFormat="false" ht="15" hidden="false" customHeight="false" outlineLevel="0" collapsed="false">
      <c r="A20" s="91"/>
      <c r="B20" s="108"/>
      <c r="C20" s="108"/>
      <c r="D20" s="109"/>
      <c r="E20" s="94"/>
      <c r="F20" s="95"/>
      <c r="G20" s="95"/>
      <c r="H20" s="95"/>
      <c r="I20" s="110"/>
      <c r="J20" s="110"/>
      <c r="K20" s="110"/>
      <c r="L20" s="95"/>
      <c r="M20" s="95"/>
      <c r="N20" s="96"/>
      <c r="O20" s="97"/>
      <c r="P20" s="90"/>
      <c r="Q20" s="111" t="s">
        <v>32</v>
      </c>
      <c r="R20" s="114"/>
      <c r="S20" s="112" t="s">
        <v>5</v>
      </c>
    </row>
    <row r="21" customFormat="false" ht="15" hidden="false" customHeight="false" outlineLevel="0" collapsed="false">
      <c r="A21" s="91"/>
      <c r="B21" s="108"/>
      <c r="C21" s="108"/>
      <c r="D21" s="109"/>
      <c r="E21" s="94"/>
      <c r="F21" s="95"/>
      <c r="G21" s="95"/>
      <c r="H21" s="95"/>
      <c r="I21" s="110"/>
      <c r="J21" s="110"/>
      <c r="K21" s="110"/>
      <c r="L21" s="95"/>
      <c r="M21" s="95"/>
      <c r="N21" s="96"/>
      <c r="O21" s="97"/>
      <c r="P21" s="90"/>
      <c r="Q21" s="115" t="s">
        <v>33</v>
      </c>
      <c r="R21" s="116"/>
      <c r="S21" s="117" t="s">
        <v>5</v>
      </c>
    </row>
    <row r="22" customFormat="false" ht="15" hidden="false" customHeight="false" outlineLevel="0" collapsed="false">
      <c r="A22" s="91"/>
      <c r="B22" s="108"/>
      <c r="C22" s="108"/>
      <c r="D22" s="109"/>
      <c r="E22" s="94"/>
      <c r="F22" s="95"/>
      <c r="G22" s="95"/>
      <c r="H22" s="95"/>
      <c r="I22" s="110"/>
      <c r="J22" s="110"/>
      <c r="K22" s="110"/>
      <c r="L22" s="95"/>
      <c r="M22" s="95"/>
      <c r="N22" s="96"/>
      <c r="O22" s="97"/>
      <c r="P22" s="90"/>
      <c r="Q22" s="118" t="s">
        <v>149</v>
      </c>
      <c r="R22" s="118"/>
      <c r="S22" s="118"/>
    </row>
    <row r="23" customFormat="false" ht="15" hidden="false" customHeight="true" outlineLevel="0" collapsed="false">
      <c r="A23" s="91"/>
      <c r="B23" s="98" t="s">
        <v>150</v>
      </c>
      <c r="C23" s="98"/>
      <c r="D23" s="119" t="s">
        <v>142</v>
      </c>
      <c r="E23" s="100" t="s">
        <v>16</v>
      </c>
      <c r="F23" s="101" t="s">
        <v>18</v>
      </c>
      <c r="G23" s="101" t="s">
        <v>145</v>
      </c>
      <c r="H23" s="101" t="s">
        <v>143</v>
      </c>
      <c r="I23" s="120" t="s">
        <v>8</v>
      </c>
      <c r="J23" s="120" t="s">
        <v>10</v>
      </c>
      <c r="K23" s="120" t="s">
        <v>144</v>
      </c>
      <c r="L23" s="101" t="s">
        <v>16</v>
      </c>
      <c r="M23" s="101" t="s">
        <v>18</v>
      </c>
      <c r="N23" s="102" t="s">
        <v>145</v>
      </c>
      <c r="O23" s="103" t="s">
        <v>143</v>
      </c>
      <c r="P23" s="90"/>
      <c r="Q23" s="121" t="s">
        <v>36</v>
      </c>
      <c r="R23" s="121"/>
      <c r="S23" s="122" t="n">
        <v>264</v>
      </c>
    </row>
    <row r="24" customFormat="false" ht="15" hidden="false" customHeight="false" outlineLevel="0" collapsed="false">
      <c r="A24" s="91"/>
      <c r="B24" s="98"/>
      <c r="C24" s="98"/>
      <c r="D24" s="119"/>
      <c r="E24" s="100"/>
      <c r="F24" s="101"/>
      <c r="G24" s="101"/>
      <c r="H24" s="101"/>
      <c r="I24" s="120"/>
      <c r="J24" s="120"/>
      <c r="K24" s="120"/>
      <c r="L24" s="101"/>
      <c r="M24" s="101"/>
      <c r="N24" s="102"/>
      <c r="O24" s="103"/>
      <c r="P24" s="90"/>
      <c r="Q24" s="123" t="s">
        <v>151</v>
      </c>
      <c r="R24" s="123"/>
      <c r="S24" s="124" t="n">
        <v>264</v>
      </c>
    </row>
    <row r="25" customFormat="false" ht="15" hidden="false" customHeight="false" outlineLevel="0" collapsed="false">
      <c r="A25" s="91"/>
      <c r="B25" s="98"/>
      <c r="C25" s="98"/>
      <c r="D25" s="119"/>
      <c r="E25" s="100"/>
      <c r="F25" s="101"/>
      <c r="G25" s="101"/>
      <c r="H25" s="101"/>
      <c r="I25" s="120"/>
      <c r="J25" s="120"/>
      <c r="K25" s="120"/>
      <c r="L25" s="101"/>
      <c r="M25" s="101"/>
      <c r="N25" s="102"/>
      <c r="O25" s="103"/>
      <c r="P25" s="90"/>
      <c r="Q25" s="123" t="s">
        <v>152</v>
      </c>
      <c r="R25" s="123"/>
      <c r="S25" s="124" t="n">
        <v>52</v>
      </c>
    </row>
    <row r="26" customFormat="false" ht="15" hidden="false" customHeight="false" outlineLevel="0" collapsed="false">
      <c r="A26" s="91"/>
      <c r="B26" s="98"/>
      <c r="C26" s="98"/>
      <c r="D26" s="119"/>
      <c r="E26" s="100"/>
      <c r="F26" s="101"/>
      <c r="G26" s="101"/>
      <c r="H26" s="101"/>
      <c r="I26" s="120"/>
      <c r="J26" s="120"/>
      <c r="K26" s="120"/>
      <c r="L26" s="101"/>
      <c r="M26" s="101"/>
      <c r="N26" s="102"/>
      <c r="O26" s="103"/>
      <c r="P26" s="90"/>
      <c r="Q26" s="123" t="s">
        <v>153</v>
      </c>
      <c r="R26" s="123"/>
      <c r="S26" s="124" t="n">
        <v>396</v>
      </c>
    </row>
    <row r="27" customFormat="false" ht="15" hidden="false" customHeight="false" outlineLevel="0" collapsed="false">
      <c r="A27" s="91"/>
      <c r="B27" s="98"/>
      <c r="C27" s="98"/>
      <c r="D27" s="119"/>
      <c r="E27" s="100"/>
      <c r="F27" s="101"/>
      <c r="G27" s="101"/>
      <c r="H27" s="101"/>
      <c r="I27" s="120"/>
      <c r="J27" s="120"/>
      <c r="K27" s="120"/>
      <c r="L27" s="101"/>
      <c r="M27" s="101"/>
      <c r="N27" s="102"/>
      <c r="O27" s="103"/>
      <c r="P27" s="90"/>
      <c r="Q27" s="124"/>
      <c r="R27" s="124"/>
      <c r="S27" s="124"/>
    </row>
    <row r="28" customFormat="false" ht="28.5" hidden="false" customHeight="true" outlineLevel="0" collapsed="false">
      <c r="A28" s="125" t="s">
        <v>154</v>
      </c>
      <c r="B28" s="126" t="s">
        <v>155</v>
      </c>
      <c r="C28" s="126"/>
      <c r="D28" s="127" t="s">
        <v>156</v>
      </c>
      <c r="E28" s="128" t="s">
        <v>18</v>
      </c>
      <c r="F28" s="129" t="s">
        <v>145</v>
      </c>
      <c r="G28" s="129" t="s">
        <v>143</v>
      </c>
      <c r="H28" s="129" t="s">
        <v>8</v>
      </c>
      <c r="I28" s="129" t="s">
        <v>10</v>
      </c>
      <c r="J28" s="129" t="s">
        <v>144</v>
      </c>
      <c r="K28" s="129" t="s">
        <v>16</v>
      </c>
      <c r="L28" s="129" t="s">
        <v>18</v>
      </c>
      <c r="M28" s="129" t="s">
        <v>145</v>
      </c>
      <c r="N28" s="130" t="s">
        <v>143</v>
      </c>
      <c r="O28" s="131" t="s">
        <v>8</v>
      </c>
      <c r="P28" s="90"/>
      <c r="Q28" s="132" t="s">
        <v>157</v>
      </c>
      <c r="R28" s="132"/>
      <c r="S28" s="133" t="n">
        <f aca="false">SUM(S23:S27)</f>
        <v>976</v>
      </c>
    </row>
    <row r="29" customFormat="false" ht="26.25" hidden="false" customHeight="true" outlineLevel="0" collapsed="false">
      <c r="A29" s="125"/>
      <c r="B29" s="126"/>
      <c r="C29" s="126"/>
      <c r="D29" s="134" t="s">
        <v>158</v>
      </c>
      <c r="E29" s="128"/>
      <c r="F29" s="129"/>
      <c r="G29" s="129"/>
      <c r="H29" s="129"/>
      <c r="I29" s="129"/>
      <c r="J29" s="129"/>
      <c r="K29" s="129"/>
      <c r="L29" s="129"/>
      <c r="M29" s="129"/>
      <c r="N29" s="130"/>
      <c r="O29" s="131"/>
      <c r="P29" s="90"/>
      <c r="Q29" s="135" t="s">
        <v>159</v>
      </c>
      <c r="R29" s="135"/>
      <c r="S29" s="135"/>
    </row>
    <row r="30" customFormat="false" ht="15" hidden="false" customHeight="false" outlineLevel="0" collapsed="false">
      <c r="A30" s="125"/>
      <c r="B30" s="126"/>
      <c r="C30" s="126"/>
      <c r="D30" s="134" t="s">
        <v>160</v>
      </c>
      <c r="E30" s="128"/>
      <c r="F30" s="129"/>
      <c r="G30" s="129"/>
      <c r="H30" s="129"/>
      <c r="I30" s="129"/>
      <c r="J30" s="129"/>
      <c r="K30" s="129"/>
      <c r="L30" s="129"/>
      <c r="M30" s="129"/>
      <c r="N30" s="130"/>
      <c r="O30" s="131"/>
      <c r="P30" s="90"/>
      <c r="Q30" s="136" t="s">
        <v>161</v>
      </c>
      <c r="R30" s="136"/>
      <c r="S30" s="136"/>
    </row>
    <row r="31" customFormat="false" ht="15" hidden="false" customHeight="false" outlineLevel="0" collapsed="false">
      <c r="A31" s="125"/>
      <c r="B31" s="126"/>
      <c r="C31" s="126"/>
      <c r="D31" s="137" t="s">
        <v>162</v>
      </c>
      <c r="E31" s="128"/>
      <c r="F31" s="129"/>
      <c r="G31" s="129"/>
      <c r="H31" s="129"/>
      <c r="I31" s="129"/>
      <c r="J31" s="129"/>
      <c r="K31" s="129"/>
      <c r="L31" s="129"/>
      <c r="M31" s="129"/>
      <c r="N31" s="130"/>
      <c r="O31" s="131"/>
      <c r="P31" s="90"/>
    </row>
    <row r="32" customFormat="false" ht="15" hidden="false" customHeight="false" outlineLevel="0" collapsed="false">
      <c r="A32" s="125"/>
      <c r="B32" s="126"/>
      <c r="C32" s="126"/>
      <c r="D32" s="137" t="s">
        <v>163</v>
      </c>
      <c r="E32" s="128"/>
      <c r="F32" s="129"/>
      <c r="G32" s="129"/>
      <c r="H32" s="129"/>
      <c r="I32" s="129"/>
      <c r="J32" s="129"/>
      <c r="K32" s="129"/>
      <c r="L32" s="129"/>
      <c r="M32" s="129"/>
      <c r="N32" s="130"/>
      <c r="O32" s="131"/>
      <c r="P32" s="90"/>
    </row>
    <row r="33" customFormat="false" ht="15.75" hidden="false" customHeight="true" outlineLevel="0" collapsed="false">
      <c r="A33" s="125"/>
      <c r="B33" s="126"/>
      <c r="C33" s="126"/>
      <c r="D33" s="138" t="s">
        <v>164</v>
      </c>
      <c r="E33" s="128"/>
      <c r="F33" s="129"/>
      <c r="G33" s="129"/>
      <c r="H33" s="129"/>
      <c r="I33" s="129"/>
      <c r="J33" s="129"/>
      <c r="K33" s="129"/>
      <c r="L33" s="129"/>
      <c r="M33" s="129"/>
      <c r="N33" s="130"/>
      <c r="O33" s="131"/>
      <c r="P33" s="90"/>
    </row>
    <row r="34" customFormat="false" ht="15" hidden="false" customHeight="true" outlineLevel="0" collapsed="false">
      <c r="A34" s="125"/>
      <c r="B34" s="139" t="s">
        <v>165</v>
      </c>
      <c r="C34" s="139"/>
      <c r="D34" s="140" t="s">
        <v>166</v>
      </c>
      <c r="E34" s="141" t="s">
        <v>145</v>
      </c>
      <c r="F34" s="142" t="s">
        <v>143</v>
      </c>
      <c r="G34" s="142" t="s">
        <v>8</v>
      </c>
      <c r="H34" s="142" t="s">
        <v>10</v>
      </c>
      <c r="I34" s="142" t="s">
        <v>144</v>
      </c>
      <c r="J34" s="142" t="s">
        <v>16</v>
      </c>
      <c r="K34" s="142" t="s">
        <v>18</v>
      </c>
      <c r="L34" s="142" t="s">
        <v>145</v>
      </c>
      <c r="M34" s="142" t="s">
        <v>143</v>
      </c>
      <c r="N34" s="143" t="s">
        <v>8</v>
      </c>
      <c r="O34" s="144" t="s">
        <v>10</v>
      </c>
      <c r="P34" s="90"/>
    </row>
    <row r="35" customFormat="false" ht="15" hidden="false" customHeight="false" outlineLevel="0" collapsed="false">
      <c r="A35" s="125"/>
      <c r="B35" s="139"/>
      <c r="C35" s="139"/>
      <c r="D35" s="145" t="s">
        <v>167</v>
      </c>
      <c r="E35" s="141"/>
      <c r="F35" s="142"/>
      <c r="G35" s="142"/>
      <c r="H35" s="142"/>
      <c r="I35" s="142"/>
      <c r="J35" s="142"/>
      <c r="K35" s="142"/>
      <c r="L35" s="142"/>
      <c r="M35" s="142"/>
      <c r="N35" s="143"/>
      <c r="O35" s="144"/>
      <c r="P35" s="90"/>
    </row>
    <row r="36" customFormat="false" ht="15" hidden="false" customHeight="false" outlineLevel="0" collapsed="false">
      <c r="A36" s="125"/>
      <c r="B36" s="139"/>
      <c r="C36" s="139"/>
      <c r="D36" s="146" t="s">
        <v>168</v>
      </c>
      <c r="E36" s="141"/>
      <c r="F36" s="142"/>
      <c r="G36" s="142"/>
      <c r="H36" s="142"/>
      <c r="I36" s="142"/>
      <c r="J36" s="142"/>
      <c r="K36" s="142"/>
      <c r="L36" s="142"/>
      <c r="M36" s="142"/>
      <c r="N36" s="143"/>
      <c r="O36" s="144"/>
      <c r="P36" s="90"/>
    </row>
    <row r="37" customFormat="false" ht="23.85" hidden="false" customHeight="false" outlineLevel="0" collapsed="false">
      <c r="A37" s="125"/>
      <c r="B37" s="139"/>
      <c r="C37" s="139"/>
      <c r="D37" s="147" t="s">
        <v>169</v>
      </c>
      <c r="E37" s="141"/>
      <c r="F37" s="142"/>
      <c r="G37" s="142"/>
      <c r="H37" s="142"/>
      <c r="I37" s="142"/>
      <c r="J37" s="142"/>
      <c r="K37" s="142"/>
      <c r="L37" s="142"/>
      <c r="M37" s="142"/>
      <c r="N37" s="143"/>
      <c r="O37" s="144"/>
      <c r="P37" s="90"/>
    </row>
    <row r="38" customFormat="false" ht="23.85" hidden="false" customHeight="false" outlineLevel="0" collapsed="false">
      <c r="A38" s="125"/>
      <c r="B38" s="139"/>
      <c r="C38" s="139"/>
      <c r="D38" s="148" t="s">
        <v>170</v>
      </c>
      <c r="E38" s="141"/>
      <c r="F38" s="142"/>
      <c r="G38" s="142"/>
      <c r="H38" s="142"/>
      <c r="I38" s="142"/>
      <c r="J38" s="142"/>
      <c r="K38" s="142"/>
      <c r="L38" s="142"/>
      <c r="M38" s="142"/>
      <c r="N38" s="143"/>
      <c r="O38" s="144"/>
      <c r="P38" s="90"/>
      <c r="U38" s="67"/>
    </row>
    <row r="39" customFormat="false" ht="23.85" hidden="false" customHeight="false" outlineLevel="0" collapsed="false">
      <c r="A39" s="125"/>
      <c r="B39" s="139"/>
      <c r="C39" s="139"/>
      <c r="D39" s="149" t="s">
        <v>171</v>
      </c>
      <c r="E39" s="141"/>
      <c r="F39" s="142"/>
      <c r="G39" s="142"/>
      <c r="H39" s="142"/>
      <c r="I39" s="142"/>
      <c r="J39" s="142"/>
      <c r="K39" s="142"/>
      <c r="L39" s="142"/>
      <c r="M39" s="142"/>
      <c r="N39" s="143"/>
      <c r="O39" s="144"/>
      <c r="P39" s="90"/>
    </row>
    <row r="41" customFormat="false" ht="15" hidden="false" customHeight="false" outlineLevel="0" collapsed="false">
      <c r="B41" s="59" t="s">
        <v>172</v>
      </c>
      <c r="C41" s="150" t="s">
        <v>173</v>
      </c>
      <c r="D41" s="151" t="n">
        <v>45485</v>
      </c>
    </row>
    <row r="42" customFormat="false" ht="15" hidden="false" customHeight="false" outlineLevel="0" collapsed="false">
      <c r="B42" s="59" t="s">
        <v>174</v>
      </c>
      <c r="C42" s="150" t="s">
        <v>175</v>
      </c>
      <c r="D42" s="151" t="n">
        <v>46143</v>
      </c>
    </row>
    <row r="43" customFormat="false" ht="15" hidden="false" customHeight="false" outlineLevel="0" collapsed="false">
      <c r="B43" s="59" t="s">
        <v>174</v>
      </c>
      <c r="C43" s="150" t="s">
        <v>176</v>
      </c>
      <c r="D43" s="151" t="n">
        <v>46174</v>
      </c>
    </row>
    <row r="44" customFormat="false" ht="15" hidden="false" customHeight="false" outlineLevel="0" collapsed="false">
      <c r="B44" s="59" t="s">
        <v>174</v>
      </c>
      <c r="C44" s="150" t="s">
        <v>177</v>
      </c>
      <c r="D44" s="151" t="n">
        <v>46133</v>
      </c>
    </row>
    <row r="45" customFormat="false" ht="15" hidden="false" customHeight="false" outlineLevel="0" collapsed="false">
      <c r="B45" s="59" t="s">
        <v>174</v>
      </c>
      <c r="C45" s="150" t="s">
        <v>178</v>
      </c>
      <c r="D45" s="151" t="n">
        <v>46194</v>
      </c>
    </row>
  </sheetData>
  <mergeCells count="118">
    <mergeCell ref="A1:P1"/>
    <mergeCell ref="Q1:S1"/>
    <mergeCell ref="A2:D4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R2:S2"/>
    <mergeCell ref="A5:A9"/>
    <mergeCell ref="B5:C9"/>
    <mergeCell ref="D5:D9"/>
    <mergeCell ref="E5:E9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O5:O9"/>
    <mergeCell ref="P5:P39"/>
    <mergeCell ref="A10:A27"/>
    <mergeCell ref="B10:C13"/>
    <mergeCell ref="D10:D13"/>
    <mergeCell ref="E10:E13"/>
    <mergeCell ref="F10:F13"/>
    <mergeCell ref="G10:G13"/>
    <mergeCell ref="H10:H13"/>
    <mergeCell ref="I10:I13"/>
    <mergeCell ref="J10:J13"/>
    <mergeCell ref="K10:K13"/>
    <mergeCell ref="L10:L13"/>
    <mergeCell ref="M10:M13"/>
    <mergeCell ref="N10:N13"/>
    <mergeCell ref="O10:O13"/>
    <mergeCell ref="B14:C17"/>
    <mergeCell ref="D14:D17"/>
    <mergeCell ref="E14:E17"/>
    <mergeCell ref="F14:F17"/>
    <mergeCell ref="G14:G17"/>
    <mergeCell ref="H14:H17"/>
    <mergeCell ref="I14:I17"/>
    <mergeCell ref="J14:J17"/>
    <mergeCell ref="K14:K17"/>
    <mergeCell ref="L14:L17"/>
    <mergeCell ref="M14:M17"/>
    <mergeCell ref="N14:N17"/>
    <mergeCell ref="O14:O17"/>
    <mergeCell ref="B18:C22"/>
    <mergeCell ref="D18:D22"/>
    <mergeCell ref="E18:E22"/>
    <mergeCell ref="F18:F22"/>
    <mergeCell ref="G18:G22"/>
    <mergeCell ref="H18:H22"/>
    <mergeCell ref="I18:I22"/>
    <mergeCell ref="J18:J22"/>
    <mergeCell ref="K18:K22"/>
    <mergeCell ref="L18:L22"/>
    <mergeCell ref="M18:M22"/>
    <mergeCell ref="N18:N22"/>
    <mergeCell ref="O18:O22"/>
    <mergeCell ref="Q22:S22"/>
    <mergeCell ref="B23:C27"/>
    <mergeCell ref="D23:D27"/>
    <mergeCell ref="E23:E27"/>
    <mergeCell ref="F23:F27"/>
    <mergeCell ref="G23:G27"/>
    <mergeCell ref="H23:H27"/>
    <mergeCell ref="I23:I27"/>
    <mergeCell ref="J23:J27"/>
    <mergeCell ref="K23:K27"/>
    <mergeCell ref="L23:L27"/>
    <mergeCell ref="M23:M27"/>
    <mergeCell ref="N23:N27"/>
    <mergeCell ref="O23:O27"/>
    <mergeCell ref="Q23:R23"/>
    <mergeCell ref="Q24:R24"/>
    <mergeCell ref="Q25:R25"/>
    <mergeCell ref="Q26:R26"/>
    <mergeCell ref="Q27:R27"/>
    <mergeCell ref="A28:A39"/>
    <mergeCell ref="B28:C33"/>
    <mergeCell ref="E28:E33"/>
    <mergeCell ref="F28:F33"/>
    <mergeCell ref="G28:G33"/>
    <mergeCell ref="H28:H33"/>
    <mergeCell ref="I28:I33"/>
    <mergeCell ref="J28:J33"/>
    <mergeCell ref="K28:K33"/>
    <mergeCell ref="L28:L33"/>
    <mergeCell ref="M28:M33"/>
    <mergeCell ref="N28:N33"/>
    <mergeCell ref="O28:O33"/>
    <mergeCell ref="Q28:R28"/>
    <mergeCell ref="Q29:S29"/>
    <mergeCell ref="Q30:S30"/>
    <mergeCell ref="B34:C39"/>
    <mergeCell ref="E34:E39"/>
    <mergeCell ref="F34:F39"/>
    <mergeCell ref="G34:G39"/>
    <mergeCell ref="H34:H39"/>
    <mergeCell ref="I34:I39"/>
    <mergeCell ref="J34:J39"/>
    <mergeCell ref="K34:K39"/>
    <mergeCell ref="L34:L39"/>
    <mergeCell ref="M34:M39"/>
    <mergeCell ref="N34:N39"/>
    <mergeCell ref="O34:O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7933C"/>
    <pageSetUpPr fitToPage="false"/>
  </sheetPr>
  <dimension ref="A1:S22"/>
  <sheetViews>
    <sheetView showFormulas="false" showGridLines="true" showRowColHeaders="true" showZeros="true" rightToLeft="false" tabSelected="false" showOutlineSymbols="true" defaultGridColor="true" view="normal" topLeftCell="A1" colorId="64" zoomScale="69" zoomScaleNormal="69" zoomScalePageLayoutView="100" workbookViewId="0">
      <selection pane="topLeft" activeCell="G26" activeCellId="0" sqref="G26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10.71"/>
    <col collapsed="false" customWidth="true" hidden="false" outlineLevel="0" max="2" min="2" style="1" width="13.71"/>
    <col collapsed="false" customWidth="true" hidden="false" outlineLevel="0" max="3" min="3" style="1" width="10.71"/>
    <col collapsed="false" customWidth="true" hidden="false" outlineLevel="0" max="4" min="4" style="1" width="16.29"/>
    <col collapsed="false" customWidth="true" hidden="false" outlineLevel="0" max="5" min="5" style="1" width="13.29"/>
    <col collapsed="false" customWidth="true" hidden="false" outlineLevel="0" max="6" min="6" style="1" width="13.15"/>
    <col collapsed="false" customWidth="true" hidden="false" outlineLevel="0" max="7" min="7" style="1" width="9.86"/>
    <col collapsed="false" customWidth="true" hidden="false" outlineLevel="0" max="8" min="8" style="1" width="15"/>
    <col collapsed="false" customWidth="true" hidden="false" outlineLevel="0" max="9" min="9" style="1" width="10.14"/>
    <col collapsed="false" customWidth="true" hidden="false" outlineLevel="0" max="10" min="10" style="1" width="14.71"/>
    <col collapsed="false" customWidth="true" hidden="false" outlineLevel="0" max="11" min="11" style="1" width="14.14"/>
    <col collapsed="false" customWidth="true" hidden="false" outlineLevel="0" max="12" min="12" style="1" width="13.86"/>
    <col collapsed="false" customWidth="true" hidden="false" outlineLevel="0" max="14" min="14" style="1" width="10.85"/>
    <col collapsed="false" customWidth="true" hidden="false" outlineLevel="0" max="15" min="15" style="1" width="10.71"/>
    <col collapsed="false" customWidth="true" hidden="false" outlineLevel="0" max="16" min="16" style="1" width="15"/>
    <col collapsed="false" customWidth="true" hidden="false" outlineLevel="0" max="17" min="17" style="1" width="11.85"/>
    <col collapsed="false" customWidth="true" hidden="false" outlineLevel="0" max="18" min="18" style="1" width="47.14"/>
    <col collapsed="false" customWidth="true" hidden="false" outlineLevel="0" max="19" min="19" style="1" width="11.14"/>
    <col collapsed="false" customWidth="true" hidden="false" outlineLevel="0" max="20" min="20" style="1" width="3.15"/>
    <col collapsed="false" customWidth="true" hidden="false" outlineLevel="0" max="24" min="24" style="1" width="38.42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9" t="s">
        <v>114</v>
      </c>
      <c r="R1" s="69"/>
      <c r="S1" s="69"/>
    </row>
    <row r="2" customFormat="false" ht="16.5" hidden="false" customHeight="true" outlineLevel="0" collapsed="false">
      <c r="A2" s="152" t="s">
        <v>115</v>
      </c>
      <c r="B2" s="152"/>
      <c r="C2" s="152"/>
      <c r="D2" s="152"/>
      <c r="E2" s="153" t="s">
        <v>116</v>
      </c>
      <c r="F2" s="154" t="s">
        <v>117</v>
      </c>
      <c r="G2" s="155" t="s">
        <v>118</v>
      </c>
      <c r="H2" s="153" t="s">
        <v>119</v>
      </c>
      <c r="I2" s="154" t="s">
        <v>120</v>
      </c>
      <c r="J2" s="155" t="s">
        <v>121</v>
      </c>
      <c r="K2" s="153" t="s">
        <v>122</v>
      </c>
      <c r="L2" s="154" t="s">
        <v>123</v>
      </c>
      <c r="M2" s="155" t="s">
        <v>124</v>
      </c>
      <c r="N2" s="156" t="s">
        <v>125</v>
      </c>
      <c r="O2" s="156" t="s">
        <v>126</v>
      </c>
      <c r="P2" s="157" t="s">
        <v>127</v>
      </c>
      <c r="Q2" s="4" t="s">
        <v>1</v>
      </c>
      <c r="R2" s="5" t="s">
        <v>2</v>
      </c>
      <c r="S2" s="5"/>
    </row>
    <row r="3" customFormat="false" ht="15" hidden="false" customHeight="false" outlineLevel="0" collapsed="false">
      <c r="A3" s="152"/>
      <c r="B3" s="152"/>
      <c r="C3" s="152"/>
      <c r="D3" s="152"/>
      <c r="E3" s="153"/>
      <c r="F3" s="154"/>
      <c r="G3" s="155"/>
      <c r="H3" s="153"/>
      <c r="I3" s="154"/>
      <c r="J3" s="155"/>
      <c r="K3" s="153"/>
      <c r="L3" s="154"/>
      <c r="M3" s="155"/>
      <c r="N3" s="156"/>
      <c r="O3" s="156"/>
      <c r="P3" s="157"/>
      <c r="Q3" s="7" t="s">
        <v>3</v>
      </c>
      <c r="R3" s="8" t="s">
        <v>4</v>
      </c>
      <c r="S3" s="7" t="s">
        <v>5</v>
      </c>
    </row>
    <row r="4" customFormat="false" ht="28.5" hidden="false" customHeight="true" outlineLevel="0" collapsed="false">
      <c r="A4" s="152"/>
      <c r="B4" s="152"/>
      <c r="C4" s="152"/>
      <c r="D4" s="152"/>
      <c r="E4" s="78" t="s">
        <v>128</v>
      </c>
      <c r="F4" s="79" t="s">
        <v>129</v>
      </c>
      <c r="G4" s="80" t="s">
        <v>130</v>
      </c>
      <c r="H4" s="79" t="s">
        <v>131</v>
      </c>
      <c r="I4" s="81" t="s">
        <v>132</v>
      </c>
      <c r="J4" s="79" t="s">
        <v>133</v>
      </c>
      <c r="K4" s="79" t="s">
        <v>134</v>
      </c>
      <c r="L4" s="80" t="s">
        <v>135</v>
      </c>
      <c r="M4" s="82" t="s">
        <v>136</v>
      </c>
      <c r="N4" s="79" t="s">
        <v>137</v>
      </c>
      <c r="O4" s="83" t="s">
        <v>138</v>
      </c>
      <c r="P4" s="78" t="s">
        <v>139</v>
      </c>
      <c r="Q4" s="10" t="s">
        <v>6</v>
      </c>
      <c r="R4" s="11" t="s">
        <v>7</v>
      </c>
      <c r="S4" s="10" t="s">
        <v>5</v>
      </c>
    </row>
    <row r="5" customFormat="false" ht="16.5" hidden="false" customHeight="true" outlineLevel="0" collapsed="false">
      <c r="A5" s="158" t="s">
        <v>179</v>
      </c>
      <c r="B5" s="159" t="s">
        <v>180</v>
      </c>
      <c r="C5" s="159"/>
      <c r="D5" s="160" t="s">
        <v>142</v>
      </c>
      <c r="E5" s="94" t="s">
        <v>8</v>
      </c>
      <c r="F5" s="95" t="s">
        <v>10</v>
      </c>
      <c r="G5" s="95" t="s">
        <v>144</v>
      </c>
      <c r="H5" s="95" t="s">
        <v>16</v>
      </c>
      <c r="I5" s="95" t="s">
        <v>18</v>
      </c>
      <c r="J5" s="95" t="s">
        <v>145</v>
      </c>
      <c r="K5" s="95" t="s">
        <v>143</v>
      </c>
      <c r="L5" s="95" t="s">
        <v>8</v>
      </c>
      <c r="M5" s="95" t="s">
        <v>10</v>
      </c>
      <c r="N5" s="96" t="s">
        <v>144</v>
      </c>
      <c r="O5" s="95" t="s">
        <v>16</v>
      </c>
      <c r="P5" s="161"/>
      <c r="Q5" s="10" t="s">
        <v>8</v>
      </c>
      <c r="R5" s="12" t="s">
        <v>9</v>
      </c>
      <c r="S5" s="10" t="s">
        <v>5</v>
      </c>
    </row>
    <row r="6" customFormat="false" ht="15" hidden="false" customHeight="false" outlineLevel="0" collapsed="false">
      <c r="A6" s="158"/>
      <c r="B6" s="159"/>
      <c r="C6" s="159"/>
      <c r="D6" s="160"/>
      <c r="E6" s="94"/>
      <c r="F6" s="95"/>
      <c r="G6" s="95"/>
      <c r="H6" s="95"/>
      <c r="I6" s="95"/>
      <c r="J6" s="95"/>
      <c r="K6" s="95"/>
      <c r="L6" s="95"/>
      <c r="M6" s="95"/>
      <c r="N6" s="96"/>
      <c r="O6" s="95"/>
      <c r="P6" s="161"/>
      <c r="Q6" s="10" t="s">
        <v>10</v>
      </c>
      <c r="R6" s="13" t="s">
        <v>11</v>
      </c>
      <c r="S6" s="10" t="s">
        <v>5</v>
      </c>
    </row>
    <row r="7" customFormat="false" ht="15" hidden="false" customHeight="false" outlineLevel="0" collapsed="false">
      <c r="A7" s="158"/>
      <c r="B7" s="159"/>
      <c r="C7" s="159"/>
      <c r="D7" s="160"/>
      <c r="E7" s="94"/>
      <c r="F7" s="95"/>
      <c r="G7" s="95"/>
      <c r="H7" s="95"/>
      <c r="I7" s="95"/>
      <c r="J7" s="95"/>
      <c r="K7" s="95"/>
      <c r="L7" s="95"/>
      <c r="M7" s="95"/>
      <c r="N7" s="96"/>
      <c r="O7" s="95"/>
      <c r="P7" s="161"/>
      <c r="Q7" s="10" t="s">
        <v>12</v>
      </c>
      <c r="R7" s="13" t="s">
        <v>13</v>
      </c>
      <c r="S7" s="10" t="s">
        <v>5</v>
      </c>
    </row>
    <row r="8" customFormat="false" ht="15" hidden="false" customHeight="false" outlineLevel="0" collapsed="false">
      <c r="A8" s="158"/>
      <c r="B8" s="159"/>
      <c r="C8" s="159"/>
      <c r="D8" s="160"/>
      <c r="E8" s="94"/>
      <c r="F8" s="95"/>
      <c r="G8" s="95"/>
      <c r="H8" s="95"/>
      <c r="I8" s="95"/>
      <c r="J8" s="95"/>
      <c r="K8" s="95"/>
      <c r="L8" s="95"/>
      <c r="M8" s="95"/>
      <c r="N8" s="96"/>
      <c r="O8" s="95"/>
      <c r="P8" s="161"/>
      <c r="Q8" s="15" t="s">
        <v>14</v>
      </c>
      <c r="R8" s="16" t="s">
        <v>15</v>
      </c>
      <c r="S8" s="15" t="s">
        <v>5</v>
      </c>
    </row>
    <row r="9" customFormat="false" ht="16.5" hidden="false" customHeight="true" outlineLevel="0" collapsed="false">
      <c r="A9" s="158"/>
      <c r="B9" s="162" t="s">
        <v>147</v>
      </c>
      <c r="C9" s="162"/>
      <c r="D9" s="163" t="s">
        <v>142</v>
      </c>
      <c r="E9" s="100" t="s">
        <v>10</v>
      </c>
      <c r="F9" s="101" t="s">
        <v>144</v>
      </c>
      <c r="G9" s="101" t="s">
        <v>16</v>
      </c>
      <c r="H9" s="101" t="s">
        <v>18</v>
      </c>
      <c r="I9" s="101" t="s">
        <v>145</v>
      </c>
      <c r="J9" s="101" t="s">
        <v>143</v>
      </c>
      <c r="K9" s="101" t="s">
        <v>8</v>
      </c>
      <c r="L9" s="101" t="s">
        <v>10</v>
      </c>
      <c r="M9" s="101" t="s">
        <v>144</v>
      </c>
      <c r="N9" s="102" t="s">
        <v>16</v>
      </c>
      <c r="O9" s="101" t="s">
        <v>18</v>
      </c>
      <c r="P9" s="161"/>
      <c r="Q9" s="18" t="s">
        <v>16</v>
      </c>
      <c r="R9" s="19" t="s">
        <v>17</v>
      </c>
      <c r="S9" s="18" t="s">
        <v>5</v>
      </c>
    </row>
    <row r="10" customFormat="false" ht="15" hidden="false" customHeight="false" outlineLevel="0" collapsed="false">
      <c r="A10" s="158"/>
      <c r="B10" s="162"/>
      <c r="C10" s="162"/>
      <c r="D10" s="163"/>
      <c r="E10" s="100"/>
      <c r="F10" s="101"/>
      <c r="G10" s="101"/>
      <c r="H10" s="101"/>
      <c r="I10" s="101"/>
      <c r="J10" s="101"/>
      <c r="K10" s="101"/>
      <c r="L10" s="101"/>
      <c r="M10" s="101"/>
      <c r="N10" s="102"/>
      <c r="O10" s="101"/>
      <c r="P10" s="161"/>
      <c r="Q10" s="21" t="s">
        <v>18</v>
      </c>
      <c r="R10" s="22" t="s">
        <v>19</v>
      </c>
      <c r="S10" s="21" t="s">
        <v>5</v>
      </c>
    </row>
    <row r="11" customFormat="false" ht="15" hidden="false" customHeight="false" outlineLevel="0" collapsed="false">
      <c r="A11" s="158"/>
      <c r="B11" s="162"/>
      <c r="C11" s="162"/>
      <c r="D11" s="163"/>
      <c r="E11" s="100"/>
      <c r="F11" s="101"/>
      <c r="G11" s="101"/>
      <c r="H11" s="101"/>
      <c r="I11" s="101"/>
      <c r="J11" s="101"/>
      <c r="K11" s="101"/>
      <c r="L11" s="101"/>
      <c r="M11" s="101"/>
      <c r="N11" s="102"/>
      <c r="O11" s="101"/>
      <c r="P11" s="161"/>
      <c r="Q11" s="21" t="s">
        <v>20</v>
      </c>
      <c r="R11" s="22" t="s">
        <v>21</v>
      </c>
      <c r="S11" s="21" t="s">
        <v>5</v>
      </c>
    </row>
    <row r="12" customFormat="false" ht="15" hidden="false" customHeight="false" outlineLevel="0" collapsed="false">
      <c r="A12" s="158"/>
      <c r="B12" s="162"/>
      <c r="C12" s="162"/>
      <c r="D12" s="163"/>
      <c r="E12" s="100"/>
      <c r="F12" s="101"/>
      <c r="G12" s="101"/>
      <c r="H12" s="101"/>
      <c r="I12" s="101"/>
      <c r="J12" s="101"/>
      <c r="K12" s="101"/>
      <c r="L12" s="101"/>
      <c r="M12" s="101"/>
      <c r="N12" s="102"/>
      <c r="O12" s="101"/>
      <c r="P12" s="161"/>
      <c r="Q12" s="21" t="s">
        <v>22</v>
      </c>
      <c r="R12" s="22" t="s">
        <v>23</v>
      </c>
      <c r="S12" s="21" t="s">
        <v>5</v>
      </c>
    </row>
    <row r="13" customFormat="false" ht="15" hidden="false" customHeight="false" outlineLevel="0" collapsed="false">
      <c r="A13" s="158"/>
      <c r="B13" s="164" t="s">
        <v>148</v>
      </c>
      <c r="C13" s="164"/>
      <c r="D13" s="165" t="s">
        <v>142</v>
      </c>
      <c r="E13" s="94" t="s">
        <v>144</v>
      </c>
      <c r="F13" s="95" t="s">
        <v>16</v>
      </c>
      <c r="G13" s="95" t="s">
        <v>18</v>
      </c>
      <c r="H13" s="95" t="s">
        <v>145</v>
      </c>
      <c r="I13" s="110" t="s">
        <v>143</v>
      </c>
      <c r="J13" s="110" t="s">
        <v>8</v>
      </c>
      <c r="K13" s="110" t="s">
        <v>10</v>
      </c>
      <c r="L13" s="95" t="s">
        <v>144</v>
      </c>
      <c r="M13" s="95" t="s">
        <v>16</v>
      </c>
      <c r="N13" s="96" t="s">
        <v>18</v>
      </c>
      <c r="O13" s="95" t="s">
        <v>145</v>
      </c>
      <c r="P13" s="161"/>
      <c r="Q13" s="21" t="s">
        <v>24</v>
      </c>
      <c r="R13" s="22" t="s">
        <v>25</v>
      </c>
      <c r="S13" s="21" t="s">
        <v>5</v>
      </c>
    </row>
    <row r="14" customFormat="false" ht="15" hidden="false" customHeight="false" outlineLevel="0" collapsed="false">
      <c r="A14" s="158"/>
      <c r="B14" s="164"/>
      <c r="C14" s="164"/>
      <c r="D14" s="165"/>
      <c r="E14" s="94"/>
      <c r="F14" s="95"/>
      <c r="G14" s="95"/>
      <c r="H14" s="95"/>
      <c r="I14" s="110"/>
      <c r="J14" s="110"/>
      <c r="K14" s="110"/>
      <c r="L14" s="95"/>
      <c r="M14" s="95"/>
      <c r="N14" s="96"/>
      <c r="O14" s="95"/>
      <c r="P14" s="161"/>
      <c r="Q14" s="24" t="s">
        <v>26</v>
      </c>
      <c r="R14" s="25"/>
      <c r="S14" s="24" t="s">
        <v>5</v>
      </c>
    </row>
    <row r="15" customFormat="false" ht="15" hidden="false" customHeight="false" outlineLevel="0" collapsed="false">
      <c r="A15" s="158"/>
      <c r="B15" s="164"/>
      <c r="C15" s="164"/>
      <c r="D15" s="165"/>
      <c r="E15" s="94"/>
      <c r="F15" s="95"/>
      <c r="G15" s="95"/>
      <c r="H15" s="95"/>
      <c r="I15" s="110"/>
      <c r="J15" s="110"/>
      <c r="K15" s="110"/>
      <c r="L15" s="95"/>
      <c r="M15" s="95"/>
      <c r="N15" s="96"/>
      <c r="O15" s="95"/>
      <c r="P15" s="161"/>
      <c r="Q15" s="27" t="s">
        <v>27</v>
      </c>
      <c r="R15" s="105"/>
      <c r="S15" s="27" t="s">
        <v>5</v>
      </c>
    </row>
    <row r="16" customFormat="false" ht="15" hidden="false" customHeight="false" outlineLevel="0" collapsed="false">
      <c r="A16" s="158"/>
      <c r="B16" s="164"/>
      <c r="C16" s="164"/>
      <c r="D16" s="165"/>
      <c r="E16" s="94"/>
      <c r="F16" s="95"/>
      <c r="G16" s="95"/>
      <c r="H16" s="95"/>
      <c r="I16" s="110"/>
      <c r="J16" s="110"/>
      <c r="K16" s="110"/>
      <c r="L16" s="95"/>
      <c r="M16" s="95"/>
      <c r="N16" s="96"/>
      <c r="O16" s="95"/>
      <c r="P16" s="161"/>
      <c r="Q16" s="10" t="s">
        <v>28</v>
      </c>
      <c r="R16" s="107"/>
      <c r="S16" s="10" t="s">
        <v>5</v>
      </c>
    </row>
    <row r="17" customFormat="false" ht="15" hidden="false" customHeight="false" outlineLevel="0" collapsed="false">
      <c r="A17" s="158"/>
      <c r="B17" s="164"/>
      <c r="C17" s="164"/>
      <c r="D17" s="165"/>
      <c r="E17" s="94"/>
      <c r="F17" s="95"/>
      <c r="G17" s="95"/>
      <c r="H17" s="95"/>
      <c r="I17" s="110"/>
      <c r="J17" s="110"/>
      <c r="K17" s="110"/>
      <c r="L17" s="95"/>
      <c r="M17" s="95"/>
      <c r="N17" s="96"/>
      <c r="O17" s="95"/>
      <c r="P17" s="161"/>
      <c r="Q17" s="10" t="s">
        <v>29</v>
      </c>
      <c r="R17" s="107"/>
      <c r="S17" s="10" t="s">
        <v>5</v>
      </c>
    </row>
    <row r="18" customFormat="false" ht="15" hidden="false" customHeight="true" outlineLevel="0" collapsed="false">
      <c r="A18" s="158"/>
      <c r="B18" s="166" t="s">
        <v>181</v>
      </c>
      <c r="C18" s="166"/>
      <c r="D18" s="167" t="s">
        <v>142</v>
      </c>
      <c r="E18" s="100" t="s">
        <v>16</v>
      </c>
      <c r="F18" s="101" t="s">
        <v>18</v>
      </c>
      <c r="G18" s="101" t="s">
        <v>145</v>
      </c>
      <c r="H18" s="101" t="s">
        <v>143</v>
      </c>
      <c r="I18" s="120" t="s">
        <v>8</v>
      </c>
      <c r="J18" s="120" t="s">
        <v>10</v>
      </c>
      <c r="K18" s="120" t="s">
        <v>144</v>
      </c>
      <c r="L18" s="101" t="s">
        <v>16</v>
      </c>
      <c r="M18" s="101" t="s">
        <v>18</v>
      </c>
      <c r="N18" s="102" t="s">
        <v>145</v>
      </c>
      <c r="O18" s="101" t="s">
        <v>143</v>
      </c>
      <c r="P18" s="161"/>
      <c r="Q18" s="112" t="s">
        <v>30</v>
      </c>
      <c r="R18" s="107"/>
      <c r="S18" s="112" t="s">
        <v>5</v>
      </c>
    </row>
    <row r="19" customFormat="false" ht="15" hidden="false" customHeight="false" outlineLevel="0" collapsed="false">
      <c r="A19" s="158"/>
      <c r="B19" s="166"/>
      <c r="C19" s="166"/>
      <c r="D19" s="167"/>
      <c r="E19" s="100"/>
      <c r="F19" s="101"/>
      <c r="G19" s="101"/>
      <c r="H19" s="101"/>
      <c r="I19" s="120"/>
      <c r="J19" s="120"/>
      <c r="K19" s="120"/>
      <c r="L19" s="101"/>
      <c r="M19" s="101"/>
      <c r="N19" s="102"/>
      <c r="O19" s="101"/>
      <c r="P19" s="161"/>
      <c r="Q19" s="112" t="s">
        <v>31</v>
      </c>
      <c r="R19" s="113"/>
      <c r="S19" s="112" t="s">
        <v>5</v>
      </c>
    </row>
    <row r="20" customFormat="false" ht="15" hidden="false" customHeight="false" outlineLevel="0" collapsed="false">
      <c r="A20" s="158"/>
      <c r="B20" s="166"/>
      <c r="C20" s="166"/>
      <c r="D20" s="167"/>
      <c r="E20" s="100"/>
      <c r="F20" s="101"/>
      <c r="G20" s="101"/>
      <c r="H20" s="101"/>
      <c r="I20" s="120"/>
      <c r="J20" s="120"/>
      <c r="K20" s="120"/>
      <c r="L20" s="101"/>
      <c r="M20" s="101"/>
      <c r="N20" s="102"/>
      <c r="O20" s="101"/>
      <c r="P20" s="161"/>
      <c r="Q20" s="112" t="s">
        <v>32</v>
      </c>
      <c r="R20" s="114"/>
      <c r="S20" s="112" t="s">
        <v>5</v>
      </c>
    </row>
    <row r="21" customFormat="false" ht="15" hidden="false" customHeight="false" outlineLevel="0" collapsed="false">
      <c r="A21" s="158"/>
      <c r="B21" s="166"/>
      <c r="C21" s="166"/>
      <c r="D21" s="167"/>
      <c r="E21" s="100"/>
      <c r="F21" s="101"/>
      <c r="G21" s="101"/>
      <c r="H21" s="101"/>
      <c r="I21" s="120"/>
      <c r="J21" s="120"/>
      <c r="K21" s="120"/>
      <c r="L21" s="101"/>
      <c r="M21" s="101"/>
      <c r="N21" s="102"/>
      <c r="O21" s="101"/>
      <c r="P21" s="161"/>
      <c r="Q21" s="117" t="s">
        <v>33</v>
      </c>
      <c r="R21" s="116"/>
      <c r="S21" s="117" t="s">
        <v>5</v>
      </c>
    </row>
    <row r="22" customFormat="false" ht="15" hidden="false" customHeight="false" outlineLevel="0" collapsed="false">
      <c r="A22" s="158"/>
      <c r="B22" s="166"/>
      <c r="C22" s="166"/>
      <c r="D22" s="167"/>
      <c r="E22" s="100"/>
      <c r="F22" s="101"/>
      <c r="G22" s="101"/>
      <c r="H22" s="101"/>
      <c r="I22" s="120"/>
      <c r="J22" s="120"/>
      <c r="K22" s="120"/>
      <c r="L22" s="101"/>
      <c r="M22" s="101"/>
      <c r="N22" s="102"/>
      <c r="O22" s="101"/>
      <c r="P22" s="161"/>
      <c r="Q22" s="168" t="s">
        <v>182</v>
      </c>
      <c r="R22" s="168"/>
      <c r="S22" s="168"/>
    </row>
  </sheetData>
  <mergeCells count="71">
    <mergeCell ref="A1:P1"/>
    <mergeCell ref="Q1:S1"/>
    <mergeCell ref="A2:D4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R2:S2"/>
    <mergeCell ref="A5:A22"/>
    <mergeCell ref="B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22"/>
    <mergeCell ref="B9:C12"/>
    <mergeCell ref="D9:D12"/>
    <mergeCell ref="E9:E12"/>
    <mergeCell ref="F9:F12"/>
    <mergeCell ref="G9:G12"/>
    <mergeCell ref="H9:H12"/>
    <mergeCell ref="I9:I12"/>
    <mergeCell ref="J9:J12"/>
    <mergeCell ref="K9:K12"/>
    <mergeCell ref="L9:L12"/>
    <mergeCell ref="M9:M12"/>
    <mergeCell ref="N9:N12"/>
    <mergeCell ref="O9:O12"/>
    <mergeCell ref="B13:C17"/>
    <mergeCell ref="D13:D17"/>
    <mergeCell ref="E13:E17"/>
    <mergeCell ref="F13:F17"/>
    <mergeCell ref="G13:G17"/>
    <mergeCell ref="H13:H17"/>
    <mergeCell ref="I13:I17"/>
    <mergeCell ref="J13:J17"/>
    <mergeCell ref="K13:K17"/>
    <mergeCell ref="L13:L17"/>
    <mergeCell ref="M13:M17"/>
    <mergeCell ref="N13:N17"/>
    <mergeCell ref="O13:O17"/>
    <mergeCell ref="B18:C22"/>
    <mergeCell ref="D18:D22"/>
    <mergeCell ref="E18:E22"/>
    <mergeCell ref="F18:F22"/>
    <mergeCell ref="G18:G22"/>
    <mergeCell ref="H18:H22"/>
    <mergeCell ref="I18:I22"/>
    <mergeCell ref="J18:J22"/>
    <mergeCell ref="K18:K22"/>
    <mergeCell ref="L18:L22"/>
    <mergeCell ref="M18:M22"/>
    <mergeCell ref="N18:N22"/>
    <mergeCell ref="O18:O22"/>
    <mergeCell ref="Q22:S2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3CDDD"/>
    <pageSetUpPr fitToPage="false"/>
  </sheetPr>
  <dimension ref="A1:S5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11.85"/>
    <col collapsed="false" customWidth="true" hidden="false" outlineLevel="0" max="3" min="3" style="1" width="18.29"/>
    <col collapsed="false" customWidth="true" hidden="false" outlineLevel="0" max="4" min="4" style="1" width="32.42"/>
    <col collapsed="false" customWidth="true" hidden="false" outlineLevel="0" max="5" min="5" style="1" width="15.71"/>
    <col collapsed="false" customWidth="true" hidden="false" outlineLevel="0" max="6" min="6" style="1" width="12.86"/>
    <col collapsed="false" customWidth="true" hidden="false" outlineLevel="0" max="7" min="7" style="1" width="12.42"/>
    <col collapsed="false" customWidth="true" hidden="false" outlineLevel="0" max="8" min="8" style="1" width="12"/>
    <col collapsed="false" customWidth="true" hidden="false" outlineLevel="0" max="9" min="9" style="1" width="9.42"/>
    <col collapsed="false" customWidth="true" hidden="false" outlineLevel="0" max="10" min="10" style="1" width="11.43"/>
    <col collapsed="false" customWidth="true" hidden="false" outlineLevel="0" max="11" min="11" style="1" width="10.42"/>
    <col collapsed="false" customWidth="true" hidden="false" outlineLevel="0" max="12" min="12" style="1" width="11"/>
    <col collapsed="false" customWidth="true" hidden="false" outlineLevel="0" max="13" min="13" style="1" width="9.71"/>
    <col collapsed="false" customWidth="true" hidden="false" outlineLevel="0" max="14" min="14" style="1" width="12"/>
    <col collapsed="false" customWidth="true" hidden="false" outlineLevel="0" max="15" min="15" style="1" width="11.71"/>
    <col collapsed="false" customWidth="true" hidden="false" outlineLevel="0" max="16" min="16" style="1" width="13.42"/>
    <col collapsed="false" customWidth="true" hidden="false" outlineLevel="0" max="17" min="17" style="1" width="11"/>
    <col collapsed="false" customWidth="true" hidden="false" outlineLevel="0" max="18" min="18" style="1" width="42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9" t="s">
        <v>114</v>
      </c>
      <c r="R1" s="69"/>
      <c r="S1" s="69"/>
    </row>
    <row r="2" customFormat="false" ht="15" hidden="false" customHeight="true" outlineLevel="0" collapsed="false">
      <c r="A2" s="169" t="s">
        <v>115</v>
      </c>
      <c r="B2" s="169"/>
      <c r="C2" s="169"/>
      <c r="D2" s="169"/>
      <c r="E2" s="153" t="s">
        <v>116</v>
      </c>
      <c r="F2" s="154" t="s">
        <v>117</v>
      </c>
      <c r="G2" s="155" t="s">
        <v>118</v>
      </c>
      <c r="H2" s="153" t="s">
        <v>119</v>
      </c>
      <c r="I2" s="154" t="s">
        <v>120</v>
      </c>
      <c r="J2" s="155" t="s">
        <v>121</v>
      </c>
      <c r="K2" s="153" t="s">
        <v>122</v>
      </c>
      <c r="L2" s="154" t="s">
        <v>123</v>
      </c>
      <c r="M2" s="155" t="s">
        <v>124</v>
      </c>
      <c r="N2" s="156" t="s">
        <v>125</v>
      </c>
      <c r="O2" s="156" t="s">
        <v>126</v>
      </c>
      <c r="P2" s="170" t="s">
        <v>127</v>
      </c>
      <c r="Q2" s="4" t="s">
        <v>1</v>
      </c>
      <c r="R2" s="5" t="s">
        <v>2</v>
      </c>
      <c r="S2" s="5"/>
    </row>
    <row r="3" customFormat="false" ht="15" hidden="false" customHeight="false" outlineLevel="0" collapsed="false">
      <c r="A3" s="169"/>
      <c r="B3" s="169"/>
      <c r="C3" s="169"/>
      <c r="D3" s="169"/>
      <c r="E3" s="153"/>
      <c r="F3" s="154"/>
      <c r="G3" s="155"/>
      <c r="H3" s="153"/>
      <c r="I3" s="154"/>
      <c r="J3" s="155"/>
      <c r="K3" s="153"/>
      <c r="L3" s="154"/>
      <c r="M3" s="155"/>
      <c r="N3" s="156"/>
      <c r="O3" s="156"/>
      <c r="P3" s="170"/>
      <c r="Q3" s="7" t="s">
        <v>3</v>
      </c>
      <c r="R3" s="8" t="s">
        <v>4</v>
      </c>
      <c r="S3" s="7" t="s">
        <v>5</v>
      </c>
    </row>
    <row r="4" customFormat="false" ht="15" hidden="false" customHeight="false" outlineLevel="0" collapsed="false">
      <c r="A4" s="169"/>
      <c r="B4" s="169"/>
      <c r="C4" s="169"/>
      <c r="D4" s="169"/>
      <c r="E4" s="78" t="s">
        <v>128</v>
      </c>
      <c r="F4" s="79" t="s">
        <v>129</v>
      </c>
      <c r="G4" s="80" t="s">
        <v>130</v>
      </c>
      <c r="H4" s="79" t="s">
        <v>131</v>
      </c>
      <c r="I4" s="81" t="s">
        <v>132</v>
      </c>
      <c r="J4" s="79" t="s">
        <v>133</v>
      </c>
      <c r="K4" s="79" t="s">
        <v>134</v>
      </c>
      <c r="L4" s="80" t="s">
        <v>135</v>
      </c>
      <c r="M4" s="82" t="s">
        <v>136</v>
      </c>
      <c r="N4" s="79" t="s">
        <v>137</v>
      </c>
      <c r="O4" s="83" t="s">
        <v>138</v>
      </c>
      <c r="P4" s="78" t="s">
        <v>139</v>
      </c>
      <c r="Q4" s="10" t="s">
        <v>6</v>
      </c>
      <c r="R4" s="11" t="s">
        <v>7</v>
      </c>
      <c r="S4" s="10" t="s">
        <v>5</v>
      </c>
    </row>
    <row r="5" customFormat="false" ht="24.75" hidden="false" customHeight="true" outlineLevel="0" collapsed="false">
      <c r="A5" s="171" t="s">
        <v>183</v>
      </c>
      <c r="B5" s="171"/>
      <c r="C5" s="171"/>
      <c r="D5" s="127" t="s">
        <v>156</v>
      </c>
      <c r="E5" s="128" t="s">
        <v>18</v>
      </c>
      <c r="F5" s="129" t="s">
        <v>145</v>
      </c>
      <c r="G5" s="129" t="s">
        <v>143</v>
      </c>
      <c r="H5" s="129" t="s">
        <v>8</v>
      </c>
      <c r="I5" s="129" t="s">
        <v>10</v>
      </c>
      <c r="J5" s="129" t="s">
        <v>144</v>
      </c>
      <c r="K5" s="129" t="s">
        <v>16</v>
      </c>
      <c r="L5" s="129" t="s">
        <v>18</v>
      </c>
      <c r="M5" s="129" t="s">
        <v>145</v>
      </c>
      <c r="N5" s="130" t="s">
        <v>143</v>
      </c>
      <c r="O5" s="129" t="s">
        <v>8</v>
      </c>
      <c r="P5" s="172"/>
      <c r="Q5" s="10" t="s">
        <v>8</v>
      </c>
      <c r="R5" s="12" t="s">
        <v>9</v>
      </c>
      <c r="S5" s="10" t="s">
        <v>5</v>
      </c>
    </row>
    <row r="6" customFormat="false" ht="15" hidden="false" customHeight="false" outlineLevel="0" collapsed="false">
      <c r="A6" s="171"/>
      <c r="B6" s="171"/>
      <c r="C6" s="171"/>
      <c r="D6" s="134" t="s">
        <v>184</v>
      </c>
      <c r="E6" s="128"/>
      <c r="F6" s="129"/>
      <c r="G6" s="129"/>
      <c r="H6" s="129"/>
      <c r="I6" s="129"/>
      <c r="J6" s="129"/>
      <c r="K6" s="129"/>
      <c r="L6" s="129"/>
      <c r="M6" s="129"/>
      <c r="N6" s="130"/>
      <c r="O6" s="129"/>
      <c r="P6" s="172"/>
      <c r="Q6" s="10" t="s">
        <v>10</v>
      </c>
      <c r="R6" s="13" t="s">
        <v>11</v>
      </c>
      <c r="S6" s="10" t="s">
        <v>5</v>
      </c>
    </row>
    <row r="7" customFormat="false" ht="15" hidden="false" customHeight="false" outlineLevel="0" collapsed="false">
      <c r="A7" s="171"/>
      <c r="B7" s="171"/>
      <c r="C7" s="171"/>
      <c r="D7" s="134" t="s">
        <v>160</v>
      </c>
      <c r="E7" s="128"/>
      <c r="F7" s="129"/>
      <c r="G7" s="129"/>
      <c r="H7" s="129"/>
      <c r="I7" s="129"/>
      <c r="J7" s="129"/>
      <c r="K7" s="129"/>
      <c r="L7" s="129"/>
      <c r="M7" s="129"/>
      <c r="N7" s="130"/>
      <c r="O7" s="129"/>
      <c r="P7" s="172"/>
      <c r="Q7" s="10" t="s">
        <v>12</v>
      </c>
      <c r="R7" s="13" t="s">
        <v>13</v>
      </c>
      <c r="S7" s="10" t="s">
        <v>5</v>
      </c>
    </row>
    <row r="8" customFormat="false" ht="15" hidden="false" customHeight="false" outlineLevel="0" collapsed="false">
      <c r="A8" s="171"/>
      <c r="B8" s="171"/>
      <c r="C8" s="171"/>
      <c r="D8" s="137" t="s">
        <v>162</v>
      </c>
      <c r="E8" s="128"/>
      <c r="F8" s="129"/>
      <c r="G8" s="129"/>
      <c r="H8" s="129"/>
      <c r="I8" s="129"/>
      <c r="J8" s="129"/>
      <c r="K8" s="129"/>
      <c r="L8" s="129"/>
      <c r="M8" s="129"/>
      <c r="N8" s="130"/>
      <c r="O8" s="129"/>
      <c r="P8" s="172"/>
      <c r="Q8" s="15" t="s">
        <v>14</v>
      </c>
      <c r="R8" s="16" t="s">
        <v>15</v>
      </c>
      <c r="S8" s="15" t="s">
        <v>5</v>
      </c>
    </row>
    <row r="9" customFormat="false" ht="15" hidden="false" customHeight="false" outlineLevel="0" collapsed="false">
      <c r="A9" s="171"/>
      <c r="B9" s="171"/>
      <c r="C9" s="171"/>
      <c r="D9" s="137" t="s">
        <v>163</v>
      </c>
      <c r="E9" s="128"/>
      <c r="F9" s="129"/>
      <c r="G9" s="129"/>
      <c r="H9" s="129"/>
      <c r="I9" s="129"/>
      <c r="J9" s="129"/>
      <c r="K9" s="129"/>
      <c r="L9" s="129"/>
      <c r="M9" s="129"/>
      <c r="N9" s="130"/>
      <c r="O9" s="129"/>
      <c r="P9" s="172"/>
      <c r="Q9" s="18" t="s">
        <v>16</v>
      </c>
      <c r="R9" s="19" t="s">
        <v>17</v>
      </c>
      <c r="S9" s="18" t="s">
        <v>5</v>
      </c>
    </row>
    <row r="10" customFormat="false" ht="15" hidden="false" customHeight="false" outlineLevel="0" collapsed="false">
      <c r="A10" s="171"/>
      <c r="B10" s="171"/>
      <c r="C10" s="171"/>
      <c r="D10" s="138" t="s">
        <v>164</v>
      </c>
      <c r="E10" s="128"/>
      <c r="F10" s="129"/>
      <c r="G10" s="129"/>
      <c r="H10" s="129"/>
      <c r="I10" s="129"/>
      <c r="J10" s="129"/>
      <c r="K10" s="129"/>
      <c r="L10" s="129"/>
      <c r="M10" s="129"/>
      <c r="N10" s="130"/>
      <c r="O10" s="129"/>
      <c r="P10" s="172"/>
      <c r="Q10" s="21" t="s">
        <v>18</v>
      </c>
      <c r="R10" s="22" t="s">
        <v>19</v>
      </c>
      <c r="S10" s="21" t="s">
        <v>5</v>
      </c>
    </row>
    <row r="11" customFormat="false" ht="15.75" hidden="false" customHeight="true" outlineLevel="0" collapsed="false">
      <c r="A11" s="173" t="s">
        <v>165</v>
      </c>
      <c r="B11" s="173"/>
      <c r="C11" s="173"/>
      <c r="D11" s="174" t="s">
        <v>166</v>
      </c>
      <c r="E11" s="141" t="s">
        <v>145</v>
      </c>
      <c r="F11" s="142" t="s">
        <v>143</v>
      </c>
      <c r="G11" s="142" t="s">
        <v>8</v>
      </c>
      <c r="H11" s="142" t="s">
        <v>10</v>
      </c>
      <c r="I11" s="142" t="s">
        <v>144</v>
      </c>
      <c r="J11" s="142" t="s">
        <v>16</v>
      </c>
      <c r="K11" s="142" t="s">
        <v>18</v>
      </c>
      <c r="L11" s="142" t="s">
        <v>145</v>
      </c>
      <c r="M11" s="142" t="s">
        <v>143</v>
      </c>
      <c r="N11" s="143" t="s">
        <v>8</v>
      </c>
      <c r="O11" s="142" t="s">
        <v>10</v>
      </c>
      <c r="P11" s="172"/>
      <c r="Q11" s="21" t="s">
        <v>20</v>
      </c>
      <c r="R11" s="22" t="s">
        <v>21</v>
      </c>
      <c r="S11" s="21" t="s">
        <v>5</v>
      </c>
    </row>
    <row r="12" customFormat="false" ht="15" hidden="false" customHeight="false" outlineLevel="0" collapsed="false">
      <c r="A12" s="173"/>
      <c r="B12" s="173"/>
      <c r="C12" s="173"/>
      <c r="D12" s="175" t="s">
        <v>167</v>
      </c>
      <c r="E12" s="141"/>
      <c r="F12" s="142"/>
      <c r="G12" s="142"/>
      <c r="H12" s="142"/>
      <c r="I12" s="142"/>
      <c r="J12" s="142"/>
      <c r="K12" s="142"/>
      <c r="L12" s="142"/>
      <c r="M12" s="142"/>
      <c r="N12" s="143"/>
      <c r="O12" s="142"/>
      <c r="P12" s="172"/>
      <c r="Q12" s="21" t="s">
        <v>22</v>
      </c>
      <c r="R12" s="22" t="s">
        <v>23</v>
      </c>
      <c r="S12" s="21" t="s">
        <v>5</v>
      </c>
    </row>
    <row r="13" customFormat="false" ht="15" hidden="false" customHeight="false" outlineLevel="0" collapsed="false">
      <c r="A13" s="173"/>
      <c r="B13" s="173"/>
      <c r="C13" s="173"/>
      <c r="D13" s="134" t="s">
        <v>168</v>
      </c>
      <c r="E13" s="141"/>
      <c r="F13" s="142"/>
      <c r="G13" s="142"/>
      <c r="H13" s="142"/>
      <c r="I13" s="142"/>
      <c r="J13" s="142"/>
      <c r="K13" s="142"/>
      <c r="L13" s="142"/>
      <c r="M13" s="142"/>
      <c r="N13" s="143"/>
      <c r="O13" s="142"/>
      <c r="P13" s="172"/>
      <c r="Q13" s="21" t="s">
        <v>24</v>
      </c>
      <c r="R13" s="22" t="s">
        <v>25</v>
      </c>
      <c r="S13" s="21" t="s">
        <v>5</v>
      </c>
    </row>
    <row r="14" customFormat="false" ht="23.85" hidden="false" customHeight="false" outlineLevel="0" collapsed="false">
      <c r="A14" s="173"/>
      <c r="B14" s="173"/>
      <c r="C14" s="173"/>
      <c r="D14" s="176" t="s">
        <v>169</v>
      </c>
      <c r="E14" s="141"/>
      <c r="F14" s="142"/>
      <c r="G14" s="142"/>
      <c r="H14" s="142"/>
      <c r="I14" s="142"/>
      <c r="J14" s="142"/>
      <c r="K14" s="142"/>
      <c r="L14" s="142"/>
      <c r="M14" s="142"/>
      <c r="N14" s="143"/>
      <c r="O14" s="142"/>
      <c r="P14" s="172"/>
      <c r="Q14" s="24" t="s">
        <v>26</v>
      </c>
      <c r="R14" s="25"/>
      <c r="S14" s="24" t="s">
        <v>5</v>
      </c>
    </row>
    <row r="15" customFormat="false" ht="23.85" hidden="false" customHeight="false" outlineLevel="0" collapsed="false">
      <c r="A15" s="173"/>
      <c r="B15" s="173"/>
      <c r="C15" s="173"/>
      <c r="D15" s="177" t="s">
        <v>170</v>
      </c>
      <c r="E15" s="141"/>
      <c r="F15" s="142"/>
      <c r="G15" s="142"/>
      <c r="H15" s="142"/>
      <c r="I15" s="142"/>
      <c r="J15" s="142"/>
      <c r="K15" s="142"/>
      <c r="L15" s="142"/>
      <c r="M15" s="142"/>
      <c r="N15" s="143"/>
      <c r="O15" s="142"/>
      <c r="P15" s="172"/>
      <c r="Q15" s="10" t="s">
        <v>28</v>
      </c>
      <c r="R15" s="107"/>
      <c r="S15" s="10" t="s">
        <v>5</v>
      </c>
    </row>
    <row r="16" customFormat="false" ht="23.85" hidden="false" customHeight="false" outlineLevel="0" collapsed="false">
      <c r="A16" s="173"/>
      <c r="B16" s="173"/>
      <c r="C16" s="173"/>
      <c r="D16" s="178" t="s">
        <v>171</v>
      </c>
      <c r="E16" s="141"/>
      <c r="F16" s="142"/>
      <c r="G16" s="142"/>
      <c r="H16" s="142"/>
      <c r="I16" s="142"/>
      <c r="J16" s="142"/>
      <c r="K16" s="142"/>
      <c r="L16" s="142"/>
      <c r="M16" s="142"/>
      <c r="N16" s="143"/>
      <c r="O16" s="142"/>
      <c r="P16" s="172"/>
      <c r="Q16" s="10" t="s">
        <v>29</v>
      </c>
      <c r="R16" s="107"/>
      <c r="S16" s="10" t="s">
        <v>5</v>
      </c>
    </row>
    <row r="17" customFormat="false" ht="15" hidden="false" customHeight="false" outlineLevel="0" collapsed="false">
      <c r="A17" s="179"/>
      <c r="B17" s="179"/>
      <c r="C17" s="180" t="s">
        <v>185</v>
      </c>
      <c r="D17" s="181" t="s">
        <v>186</v>
      </c>
      <c r="E17" s="181" t="s">
        <v>187</v>
      </c>
      <c r="F17" s="181" t="s">
        <v>188</v>
      </c>
      <c r="G17" s="181" t="s">
        <v>189</v>
      </c>
      <c r="H17" s="181" t="s">
        <v>190</v>
      </c>
      <c r="I17" s="181" t="s">
        <v>191</v>
      </c>
      <c r="Q17" s="112" t="s">
        <v>30</v>
      </c>
      <c r="R17" s="107"/>
      <c r="S17" s="112" t="s">
        <v>5</v>
      </c>
    </row>
    <row r="18" customFormat="false" ht="15.75" hidden="false" customHeight="true" outlineLevel="0" collapsed="false">
      <c r="A18" s="182" t="s">
        <v>192</v>
      </c>
      <c r="B18" s="183" t="n">
        <v>0.291666666666667</v>
      </c>
      <c r="C18" s="184" t="s">
        <v>193</v>
      </c>
      <c r="D18" s="184" t="s">
        <v>193</v>
      </c>
      <c r="E18" s="185" t="s">
        <v>194</v>
      </c>
      <c r="F18" s="184" t="s">
        <v>195</v>
      </c>
      <c r="G18" s="184" t="s">
        <v>195</v>
      </c>
      <c r="H18" s="184" t="s">
        <v>195</v>
      </c>
      <c r="I18" s="34" t="s">
        <v>196</v>
      </c>
      <c r="Q18" s="112" t="s">
        <v>31</v>
      </c>
      <c r="R18" s="113"/>
      <c r="S18" s="112" t="s">
        <v>5</v>
      </c>
    </row>
    <row r="19" customFormat="false" ht="23.25" hidden="false" customHeight="true" outlineLevel="0" collapsed="false">
      <c r="A19" s="182"/>
      <c r="B19" s="183"/>
      <c r="C19" s="184"/>
      <c r="D19" s="184"/>
      <c r="E19" s="185"/>
      <c r="F19" s="184"/>
      <c r="G19" s="184"/>
      <c r="H19" s="184"/>
      <c r="I19" s="34"/>
      <c r="Q19" s="112" t="s">
        <v>32</v>
      </c>
      <c r="R19" s="114"/>
      <c r="S19" s="112" t="s">
        <v>5</v>
      </c>
    </row>
    <row r="20" customFormat="false" ht="22.5" hidden="false" customHeight="true" outlineLevel="0" collapsed="false">
      <c r="A20" s="182"/>
      <c r="B20" s="186" t="n">
        <v>0.333333333333333</v>
      </c>
      <c r="C20" s="187" t="s">
        <v>197</v>
      </c>
      <c r="D20" s="187" t="s">
        <v>197</v>
      </c>
      <c r="E20" s="185"/>
      <c r="F20" s="188" t="s">
        <v>198</v>
      </c>
      <c r="G20" s="189" t="s">
        <v>199</v>
      </c>
      <c r="H20" s="184"/>
      <c r="I20" s="34"/>
      <c r="Q20" s="117" t="s">
        <v>33</v>
      </c>
      <c r="R20" s="116"/>
      <c r="S20" s="117" t="s">
        <v>5</v>
      </c>
    </row>
    <row r="21" customFormat="false" ht="15" hidden="false" customHeight="false" outlineLevel="0" collapsed="false">
      <c r="A21" s="182"/>
      <c r="B21" s="186"/>
      <c r="C21" s="187"/>
      <c r="D21" s="187"/>
      <c r="E21" s="185"/>
      <c r="F21" s="188"/>
      <c r="G21" s="189"/>
      <c r="H21" s="184"/>
      <c r="I21" s="34"/>
      <c r="Q21" s="168" t="s">
        <v>200</v>
      </c>
      <c r="R21" s="168"/>
      <c r="S21" s="168"/>
    </row>
    <row r="22" customFormat="false" ht="15" hidden="false" customHeight="false" outlineLevel="0" collapsed="false">
      <c r="A22" s="182"/>
      <c r="B22" s="186" t="n">
        <v>0.375</v>
      </c>
      <c r="C22" s="187"/>
      <c r="D22" s="187"/>
      <c r="E22" s="185"/>
      <c r="F22" s="188"/>
      <c r="G22" s="189"/>
      <c r="H22" s="184"/>
      <c r="I22" s="34"/>
    </row>
    <row r="23" customFormat="false" ht="15" hidden="false" customHeight="false" outlineLevel="0" collapsed="false">
      <c r="A23" s="182"/>
      <c r="B23" s="186" t="n">
        <v>0.416666666666667</v>
      </c>
      <c r="C23" s="187"/>
      <c r="D23" s="187"/>
      <c r="E23" s="185"/>
      <c r="F23" s="188"/>
      <c r="G23" s="189"/>
      <c r="H23" s="184"/>
      <c r="I23" s="34"/>
    </row>
    <row r="24" customFormat="false" ht="15" hidden="false" customHeight="false" outlineLevel="0" collapsed="false">
      <c r="A24" s="182"/>
      <c r="B24" s="186"/>
      <c r="C24" s="187"/>
      <c r="D24" s="187"/>
      <c r="E24" s="185"/>
      <c r="F24" s="188"/>
      <c r="G24" s="189"/>
      <c r="H24" s="184"/>
      <c r="I24" s="34"/>
    </row>
    <row r="25" customFormat="false" ht="15" hidden="false" customHeight="false" outlineLevel="0" collapsed="false">
      <c r="A25" s="182"/>
      <c r="B25" s="186"/>
      <c r="C25" s="187"/>
      <c r="D25" s="187"/>
      <c r="E25" s="185"/>
      <c r="F25" s="188"/>
      <c r="G25" s="189"/>
      <c r="H25" s="184"/>
      <c r="I25" s="34"/>
    </row>
    <row r="26" customFormat="false" ht="15" hidden="false" customHeight="false" outlineLevel="0" collapsed="false">
      <c r="A26" s="182"/>
      <c r="B26" s="190" t="n">
        <v>0.458333333333333</v>
      </c>
      <c r="C26" s="187"/>
      <c r="D26" s="187"/>
      <c r="E26" s="185"/>
      <c r="F26" s="188"/>
      <c r="G26" s="189"/>
      <c r="H26" s="184"/>
      <c r="I26" s="34"/>
    </row>
    <row r="27" customFormat="false" ht="29.25" hidden="false" customHeight="true" outlineLevel="0" collapsed="false">
      <c r="A27" s="182"/>
      <c r="B27" s="191" t="n">
        <v>0.5</v>
      </c>
      <c r="C27" s="187"/>
      <c r="D27" s="187"/>
      <c r="E27" s="185"/>
      <c r="F27" s="188"/>
      <c r="G27" s="189"/>
      <c r="H27" s="184"/>
      <c r="I27" s="34"/>
    </row>
    <row r="28" customFormat="false" ht="15" hidden="false" customHeight="false" outlineLevel="0" collapsed="false">
      <c r="A28" s="192" t="s">
        <v>201</v>
      </c>
      <c r="B28" s="192"/>
      <c r="C28" s="192"/>
      <c r="D28" s="192"/>
      <c r="E28" s="192"/>
      <c r="F28" s="192"/>
      <c r="G28" s="192"/>
      <c r="H28" s="192"/>
      <c r="I28" s="192"/>
    </row>
    <row r="29" customFormat="false" ht="15" hidden="false" customHeight="true" outlineLevel="0" collapsed="false">
      <c r="A29" s="182" t="s">
        <v>192</v>
      </c>
      <c r="B29" s="183" t="n">
        <v>0.541666666666667</v>
      </c>
      <c r="C29" s="193" t="s">
        <v>202</v>
      </c>
      <c r="D29" s="184" t="s">
        <v>195</v>
      </c>
      <c r="E29" s="194" t="s">
        <v>203</v>
      </c>
      <c r="F29" s="184" t="s">
        <v>204</v>
      </c>
      <c r="G29" s="195" t="s">
        <v>205</v>
      </c>
      <c r="H29" s="34" t="s">
        <v>196</v>
      </c>
      <c r="I29" s="34" t="s">
        <v>196</v>
      </c>
    </row>
    <row r="30" customFormat="false" ht="15" hidden="false" customHeight="false" outlineLevel="0" collapsed="false">
      <c r="A30" s="182"/>
      <c r="B30" s="186" t="n">
        <v>0.604166666666667</v>
      </c>
      <c r="C30" s="193"/>
      <c r="D30" s="184"/>
      <c r="E30" s="194"/>
      <c r="F30" s="184"/>
      <c r="G30" s="195"/>
      <c r="H30" s="34"/>
      <c r="I30" s="34"/>
    </row>
    <row r="31" customFormat="false" ht="15" hidden="false" customHeight="false" outlineLevel="0" collapsed="false">
      <c r="A31" s="182"/>
      <c r="B31" s="186" t="n">
        <v>0.645833333333333</v>
      </c>
      <c r="C31" s="193"/>
      <c r="D31" s="184"/>
      <c r="E31" s="194"/>
      <c r="F31" s="184"/>
      <c r="G31" s="195"/>
      <c r="H31" s="34"/>
      <c r="I31" s="34"/>
    </row>
    <row r="32" customFormat="false" ht="15" hidden="false" customHeight="false" outlineLevel="0" collapsed="false">
      <c r="A32" s="182"/>
      <c r="B32" s="190" t="n">
        <v>0.6875</v>
      </c>
      <c r="C32" s="193"/>
      <c r="D32" s="184"/>
      <c r="E32" s="194"/>
      <c r="F32" s="184"/>
      <c r="G32" s="195"/>
      <c r="H32" s="34"/>
      <c r="I32" s="34"/>
    </row>
    <row r="33" customFormat="false" ht="15" hidden="false" customHeight="false" outlineLevel="0" collapsed="false">
      <c r="A33" s="182"/>
      <c r="B33" s="196"/>
      <c r="C33" s="193"/>
      <c r="D33" s="184"/>
      <c r="E33" s="194"/>
      <c r="F33" s="184"/>
      <c r="G33" s="195"/>
      <c r="H33" s="34"/>
      <c r="I33" s="34"/>
    </row>
    <row r="34" customFormat="false" ht="15" hidden="false" customHeight="false" outlineLevel="0" collapsed="false">
      <c r="A34" s="182"/>
      <c r="B34" s="190" t="n">
        <v>0.708333333333333</v>
      </c>
      <c r="C34" s="193"/>
      <c r="D34" s="184"/>
      <c r="E34" s="194"/>
      <c r="F34" s="184"/>
      <c r="G34" s="195"/>
      <c r="H34" s="34"/>
      <c r="I34" s="34"/>
    </row>
    <row r="35" customFormat="false" ht="15" hidden="false" customHeight="false" outlineLevel="0" collapsed="false">
      <c r="A35" s="182"/>
      <c r="B35" s="197"/>
      <c r="C35" s="193"/>
      <c r="D35" s="184"/>
      <c r="E35" s="194"/>
      <c r="F35" s="184"/>
      <c r="G35" s="195"/>
      <c r="H35" s="34"/>
      <c r="I35" s="34"/>
    </row>
    <row r="36" customFormat="false" ht="15" hidden="false" customHeight="false" outlineLevel="0" collapsed="false">
      <c r="A36" s="198"/>
      <c r="B36" s="199"/>
      <c r="C36" s="200" t="s">
        <v>185</v>
      </c>
      <c r="D36" s="201" t="s">
        <v>186</v>
      </c>
      <c r="E36" s="201" t="s">
        <v>187</v>
      </c>
      <c r="F36" s="201" t="s">
        <v>188</v>
      </c>
      <c r="G36" s="201" t="s">
        <v>189</v>
      </c>
      <c r="H36" s="201" t="s">
        <v>190</v>
      </c>
      <c r="I36" s="201" t="s">
        <v>191</v>
      </c>
    </row>
    <row r="37" customFormat="false" ht="15" hidden="false" customHeight="true" outlineLevel="0" collapsed="false">
      <c r="A37" s="202" t="s">
        <v>206</v>
      </c>
      <c r="B37" s="203" t="n">
        <v>0.291666666666667</v>
      </c>
      <c r="C37" s="184" t="s">
        <v>193</v>
      </c>
      <c r="D37" s="184" t="s">
        <v>193</v>
      </c>
      <c r="E37" s="184" t="s">
        <v>193</v>
      </c>
      <c r="F37" s="184" t="s">
        <v>195</v>
      </c>
      <c r="G37" s="184" t="s">
        <v>195</v>
      </c>
      <c r="H37" s="184" t="s">
        <v>195</v>
      </c>
      <c r="I37" s="34" t="s">
        <v>196</v>
      </c>
    </row>
    <row r="38" customFormat="false" ht="15" hidden="false" customHeight="false" outlineLevel="0" collapsed="false">
      <c r="A38" s="202"/>
      <c r="B38" s="196"/>
      <c r="C38" s="184"/>
      <c r="D38" s="184"/>
      <c r="E38" s="184"/>
      <c r="F38" s="184"/>
      <c r="G38" s="184"/>
      <c r="H38" s="184"/>
      <c r="I38" s="34"/>
    </row>
    <row r="39" customFormat="false" ht="15" hidden="false" customHeight="true" outlineLevel="0" collapsed="false">
      <c r="A39" s="202"/>
      <c r="B39" s="186" t="n">
        <v>0.333333333333333</v>
      </c>
      <c r="C39" s="204" t="s">
        <v>207</v>
      </c>
      <c r="D39" s="98" t="s">
        <v>208</v>
      </c>
      <c r="E39" s="204" t="s">
        <v>207</v>
      </c>
      <c r="F39" s="188" t="s">
        <v>209</v>
      </c>
      <c r="G39" s="182" t="s">
        <v>210</v>
      </c>
      <c r="H39" s="184"/>
      <c r="I39" s="34"/>
    </row>
    <row r="40" customFormat="false" ht="15" hidden="false" customHeight="false" outlineLevel="0" collapsed="false">
      <c r="A40" s="202"/>
      <c r="B40" s="186"/>
      <c r="C40" s="204"/>
      <c r="D40" s="98"/>
      <c r="E40" s="204"/>
      <c r="F40" s="188"/>
      <c r="G40" s="182"/>
      <c r="H40" s="184"/>
      <c r="I40" s="34"/>
    </row>
    <row r="41" customFormat="false" ht="15" hidden="false" customHeight="false" outlineLevel="0" collapsed="false">
      <c r="A41" s="202"/>
      <c r="B41" s="186" t="n">
        <v>0.375</v>
      </c>
      <c r="C41" s="204"/>
      <c r="D41" s="98"/>
      <c r="E41" s="204"/>
      <c r="F41" s="188"/>
      <c r="G41" s="182"/>
      <c r="H41" s="184"/>
      <c r="I41" s="34"/>
    </row>
    <row r="42" customFormat="false" ht="15" hidden="false" customHeight="false" outlineLevel="0" collapsed="false">
      <c r="A42" s="202"/>
      <c r="B42" s="186" t="n">
        <v>0.416666666666667</v>
      </c>
      <c r="C42" s="204"/>
      <c r="D42" s="98"/>
      <c r="E42" s="204"/>
      <c r="F42" s="188"/>
      <c r="G42" s="182"/>
      <c r="H42" s="184"/>
      <c r="I42" s="34"/>
    </row>
    <row r="43" customFormat="false" ht="15" hidden="false" customHeight="false" outlineLevel="0" collapsed="false">
      <c r="A43" s="202"/>
      <c r="B43" s="186"/>
      <c r="C43" s="204"/>
      <c r="D43" s="98"/>
      <c r="E43" s="204"/>
      <c r="F43" s="188"/>
      <c r="G43" s="182"/>
      <c r="H43" s="184"/>
      <c r="I43" s="34"/>
    </row>
    <row r="44" customFormat="false" ht="15" hidden="false" customHeight="false" outlineLevel="0" collapsed="false">
      <c r="A44" s="202"/>
      <c r="B44" s="186"/>
      <c r="C44" s="204"/>
      <c r="D44" s="98"/>
      <c r="E44" s="204"/>
      <c r="F44" s="188"/>
      <c r="G44" s="182"/>
      <c r="H44" s="184"/>
      <c r="I44" s="34"/>
    </row>
    <row r="45" customFormat="false" ht="25.5" hidden="false" customHeight="true" outlineLevel="0" collapsed="false">
      <c r="A45" s="202"/>
      <c r="B45" s="190" t="n">
        <v>0.458333333333333</v>
      </c>
      <c r="C45" s="204"/>
      <c r="D45" s="98"/>
      <c r="E45" s="204"/>
      <c r="F45" s="188"/>
      <c r="G45" s="182"/>
      <c r="H45" s="184"/>
      <c r="I45" s="34"/>
    </row>
    <row r="46" customFormat="false" ht="37.5" hidden="false" customHeight="true" outlineLevel="0" collapsed="false">
      <c r="A46" s="202"/>
      <c r="B46" s="191" t="n">
        <v>0.5</v>
      </c>
      <c r="C46" s="204"/>
      <c r="D46" s="98"/>
      <c r="E46" s="204"/>
      <c r="F46" s="188"/>
      <c r="G46" s="182"/>
      <c r="H46" s="184"/>
      <c r="I46" s="34"/>
    </row>
    <row r="47" customFormat="false" ht="15" hidden="false" customHeight="false" outlineLevel="0" collapsed="false">
      <c r="A47" s="192" t="s">
        <v>201</v>
      </c>
      <c r="B47" s="192"/>
      <c r="C47" s="192"/>
      <c r="D47" s="192"/>
      <c r="E47" s="192"/>
      <c r="F47" s="192"/>
      <c r="G47" s="192"/>
      <c r="H47" s="192"/>
      <c r="I47" s="192"/>
    </row>
    <row r="48" customFormat="false" ht="15" hidden="false" customHeight="true" outlineLevel="0" collapsed="false">
      <c r="A48" s="202" t="s">
        <v>206</v>
      </c>
      <c r="B48" s="183" t="n">
        <v>0.541666666666667</v>
      </c>
      <c r="C48" s="182" t="s">
        <v>209</v>
      </c>
      <c r="D48" s="182" t="s">
        <v>211</v>
      </c>
      <c r="E48" s="194" t="s">
        <v>203</v>
      </c>
      <c r="F48" s="189" t="s">
        <v>212</v>
      </c>
      <c r="G48" s="195" t="s">
        <v>213</v>
      </c>
      <c r="H48" s="34" t="s">
        <v>196</v>
      </c>
      <c r="I48" s="34" t="s">
        <v>196</v>
      </c>
    </row>
    <row r="49" customFormat="false" ht="15" hidden="false" customHeight="false" outlineLevel="0" collapsed="false">
      <c r="A49" s="202"/>
      <c r="B49" s="186" t="n">
        <v>0.604166666666667</v>
      </c>
      <c r="C49" s="182"/>
      <c r="D49" s="182"/>
      <c r="E49" s="194"/>
      <c r="F49" s="189"/>
      <c r="G49" s="195"/>
      <c r="H49" s="34"/>
      <c r="I49" s="34"/>
    </row>
    <row r="50" customFormat="false" ht="15" hidden="false" customHeight="false" outlineLevel="0" collapsed="false">
      <c r="A50" s="202"/>
      <c r="B50" s="186" t="n">
        <v>0.645833333333333</v>
      </c>
      <c r="C50" s="182"/>
      <c r="D50" s="182"/>
      <c r="E50" s="194"/>
      <c r="F50" s="189"/>
      <c r="G50" s="195"/>
      <c r="H50" s="34"/>
      <c r="I50" s="34"/>
    </row>
    <row r="51" customFormat="false" ht="15" hidden="false" customHeight="false" outlineLevel="0" collapsed="false">
      <c r="A51" s="202"/>
      <c r="B51" s="186" t="n">
        <v>0.6875</v>
      </c>
      <c r="C51" s="182"/>
      <c r="D51" s="182"/>
      <c r="E51" s="194"/>
      <c r="F51" s="189"/>
      <c r="G51" s="195"/>
      <c r="H51" s="34"/>
      <c r="I51" s="34"/>
    </row>
    <row r="52" customFormat="false" ht="15" hidden="false" customHeight="false" outlineLevel="0" collapsed="false">
      <c r="A52" s="202"/>
      <c r="B52" s="186"/>
      <c r="C52" s="182"/>
      <c r="D52" s="182"/>
      <c r="E52" s="194"/>
      <c r="F52" s="189"/>
      <c r="G52" s="195"/>
      <c r="H52" s="34"/>
      <c r="I52" s="34"/>
    </row>
    <row r="53" customFormat="false" ht="15" hidden="false" customHeight="false" outlineLevel="0" collapsed="false">
      <c r="A53" s="202"/>
      <c r="B53" s="191" t="n">
        <v>0.708333333333333</v>
      </c>
      <c r="C53" s="182"/>
      <c r="D53" s="182"/>
      <c r="E53" s="194"/>
      <c r="F53" s="189"/>
      <c r="G53" s="195"/>
      <c r="H53" s="34"/>
      <c r="I53" s="34"/>
    </row>
    <row r="54" customFormat="false" ht="15" hidden="false" customHeight="false" outlineLevel="0" collapsed="false">
      <c r="A54" s="202"/>
      <c r="B54" s="191"/>
      <c r="C54" s="182"/>
      <c r="D54" s="182"/>
      <c r="E54" s="194"/>
      <c r="F54" s="189"/>
      <c r="G54" s="195"/>
      <c r="H54" s="34"/>
      <c r="I54" s="34"/>
    </row>
  </sheetData>
  <mergeCells count="93">
    <mergeCell ref="A1:P1"/>
    <mergeCell ref="Q1:S1"/>
    <mergeCell ref="A2:D4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R2:S2"/>
    <mergeCell ref="A5:C10"/>
    <mergeCell ref="E5:E10"/>
    <mergeCell ref="F5:F10"/>
    <mergeCell ref="G5:G10"/>
    <mergeCell ref="H5:H10"/>
    <mergeCell ref="I5:I10"/>
    <mergeCell ref="J5:J10"/>
    <mergeCell ref="K5:K10"/>
    <mergeCell ref="L5:L10"/>
    <mergeCell ref="M5:M10"/>
    <mergeCell ref="N5:N10"/>
    <mergeCell ref="O5:O10"/>
    <mergeCell ref="P5:P16"/>
    <mergeCell ref="A11:C16"/>
    <mergeCell ref="E11:E16"/>
    <mergeCell ref="F11:F16"/>
    <mergeCell ref="G11:G16"/>
    <mergeCell ref="H11:H16"/>
    <mergeCell ref="I11:I16"/>
    <mergeCell ref="J11:J16"/>
    <mergeCell ref="K11:K16"/>
    <mergeCell ref="L11:L16"/>
    <mergeCell ref="M11:M16"/>
    <mergeCell ref="N11:N16"/>
    <mergeCell ref="O11:O16"/>
    <mergeCell ref="A17:B17"/>
    <mergeCell ref="A18:A27"/>
    <mergeCell ref="B18:B19"/>
    <mergeCell ref="C18:C19"/>
    <mergeCell ref="D18:D19"/>
    <mergeCell ref="E18:E27"/>
    <mergeCell ref="F18:F19"/>
    <mergeCell ref="G18:G19"/>
    <mergeCell ref="H18:H27"/>
    <mergeCell ref="I18:I27"/>
    <mergeCell ref="B20:B21"/>
    <mergeCell ref="C20:C27"/>
    <mergeCell ref="D20:D27"/>
    <mergeCell ref="F20:F27"/>
    <mergeCell ref="G20:G27"/>
    <mergeCell ref="Q21:S21"/>
    <mergeCell ref="B23:B25"/>
    <mergeCell ref="A28:I28"/>
    <mergeCell ref="A29:A35"/>
    <mergeCell ref="C29:C35"/>
    <mergeCell ref="D29:D35"/>
    <mergeCell ref="E29:E35"/>
    <mergeCell ref="F29:F35"/>
    <mergeCell ref="G29:G35"/>
    <mergeCell ref="H29:H35"/>
    <mergeCell ref="I29:I35"/>
    <mergeCell ref="A37:A46"/>
    <mergeCell ref="C37:C38"/>
    <mergeCell ref="D37:D38"/>
    <mergeCell ref="E37:E38"/>
    <mergeCell ref="F37:F38"/>
    <mergeCell ref="G37:G38"/>
    <mergeCell ref="H37:H46"/>
    <mergeCell ref="I37:I46"/>
    <mergeCell ref="B39:B40"/>
    <mergeCell ref="C39:C46"/>
    <mergeCell ref="D39:D46"/>
    <mergeCell ref="E39:E46"/>
    <mergeCell ref="F39:F46"/>
    <mergeCell ref="G39:G46"/>
    <mergeCell ref="B42:B44"/>
    <mergeCell ref="A47:I47"/>
    <mergeCell ref="A48:A54"/>
    <mergeCell ref="C48:C54"/>
    <mergeCell ref="D48:D54"/>
    <mergeCell ref="E48:E54"/>
    <mergeCell ref="F48:F54"/>
    <mergeCell ref="G48:G54"/>
    <mergeCell ref="H48:H54"/>
    <mergeCell ref="I48:I54"/>
    <mergeCell ref="B51:B52"/>
    <mergeCell ref="B53:B5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5B3D7"/>
    <pageSetUpPr fitToPage="false"/>
  </sheetPr>
  <dimension ref="A1:S21"/>
  <sheetViews>
    <sheetView showFormulas="false" showGridLines="true" showRowColHeaders="true" showZeros="true" rightToLeft="false" tabSelected="false" showOutlineSymbols="true" defaultGridColor="true" view="normal" topLeftCell="A1" colorId="64" zoomScale="78" zoomScaleNormal="78" zoomScalePageLayoutView="100" workbookViewId="0">
      <selection pane="topLeft" activeCell="A1" activeCellId="0" sqref="A1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6.71"/>
    <col collapsed="false" customWidth="true" hidden="false" outlineLevel="0" max="4" min="3" style="1" width="11.14"/>
    <col collapsed="false" customWidth="true" hidden="false" outlineLevel="0" max="5" min="5" style="1" width="13.86"/>
    <col collapsed="false" customWidth="true" hidden="false" outlineLevel="0" max="6" min="6" style="1" width="12.71"/>
    <col collapsed="false" customWidth="true" hidden="false" outlineLevel="0" max="7" min="7" style="1" width="14.71"/>
    <col collapsed="false" customWidth="true" hidden="false" outlineLevel="0" max="8" min="8" style="1" width="10.71"/>
    <col collapsed="false" customWidth="true" hidden="false" outlineLevel="0" max="9" min="9" style="1" width="14.14"/>
    <col collapsed="false" customWidth="true" hidden="false" outlineLevel="0" max="10" min="10" style="1" width="13.42"/>
    <col collapsed="false" customWidth="true" hidden="false" outlineLevel="0" max="11" min="11" style="1" width="14.86"/>
    <col collapsed="false" customWidth="true" hidden="false" outlineLevel="0" max="12" min="12" style="1" width="13.15"/>
    <col collapsed="false" customWidth="true" hidden="false" outlineLevel="0" max="13" min="13" style="1" width="10.42"/>
    <col collapsed="false" customWidth="true" hidden="false" outlineLevel="0" max="14" min="14" style="1" width="13.86"/>
    <col collapsed="false" customWidth="true" hidden="false" outlineLevel="0" max="15" min="15" style="1" width="12.15"/>
    <col collapsed="false" customWidth="true" hidden="false" outlineLevel="0" max="16" min="16" style="1" width="14.86"/>
    <col collapsed="false" customWidth="true" hidden="false" outlineLevel="0" max="17" min="17" style="1" width="12.29"/>
    <col collapsed="false" customWidth="true" hidden="false" outlineLevel="0" max="18" min="18" style="1" width="43.14"/>
    <col collapsed="false" customWidth="true" hidden="false" outlineLevel="0" max="19" min="19" style="1" width="34.14"/>
    <col collapsed="false" customWidth="true" hidden="false" outlineLevel="0" max="20" min="20" style="1" width="5.86"/>
    <col collapsed="false" customWidth="true" hidden="false" outlineLevel="0" max="21" min="21" style="1" width="24.71"/>
    <col collapsed="false" customWidth="true" hidden="false" outlineLevel="0" max="22" min="22" style="1" width="11"/>
    <col collapsed="false" customWidth="true" hidden="false" outlineLevel="0" max="23" min="23" style="1" width="5.14"/>
    <col collapsed="false" customWidth="true" hidden="false" outlineLevel="0" max="25" min="25" style="1" width="24.86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05" t="s">
        <v>114</v>
      </c>
      <c r="R1" s="205"/>
      <c r="S1" s="205"/>
    </row>
    <row r="2" customFormat="false" ht="16.5" hidden="false" customHeight="true" outlineLevel="0" collapsed="false">
      <c r="A2" s="70" t="s">
        <v>115</v>
      </c>
      <c r="B2" s="70"/>
      <c r="C2" s="70"/>
      <c r="D2" s="70"/>
      <c r="E2" s="153" t="s">
        <v>116</v>
      </c>
      <c r="F2" s="154" t="s">
        <v>117</v>
      </c>
      <c r="G2" s="155" t="s">
        <v>118</v>
      </c>
      <c r="H2" s="153" t="s">
        <v>119</v>
      </c>
      <c r="I2" s="154" t="s">
        <v>120</v>
      </c>
      <c r="J2" s="155" t="s">
        <v>121</v>
      </c>
      <c r="K2" s="153" t="s">
        <v>122</v>
      </c>
      <c r="L2" s="154" t="s">
        <v>123</v>
      </c>
      <c r="M2" s="155" t="s">
        <v>124</v>
      </c>
      <c r="N2" s="156" t="s">
        <v>125</v>
      </c>
      <c r="O2" s="156" t="s">
        <v>126</v>
      </c>
      <c r="P2" s="170" t="s">
        <v>127</v>
      </c>
      <c r="Q2" s="4" t="s">
        <v>1</v>
      </c>
      <c r="R2" s="5" t="s">
        <v>2</v>
      </c>
      <c r="S2" s="5"/>
    </row>
    <row r="3" customFormat="false" ht="15" hidden="false" customHeight="false" outlineLevel="0" collapsed="false">
      <c r="A3" s="70"/>
      <c r="B3" s="70"/>
      <c r="C3" s="70"/>
      <c r="D3" s="70"/>
      <c r="E3" s="153"/>
      <c r="F3" s="154"/>
      <c r="G3" s="155"/>
      <c r="H3" s="153"/>
      <c r="I3" s="154"/>
      <c r="J3" s="155"/>
      <c r="K3" s="153"/>
      <c r="L3" s="154"/>
      <c r="M3" s="155"/>
      <c r="N3" s="156"/>
      <c r="O3" s="156"/>
      <c r="P3" s="170"/>
      <c r="Q3" s="7" t="s">
        <v>3</v>
      </c>
      <c r="R3" s="8" t="s">
        <v>4</v>
      </c>
      <c r="S3" s="7" t="s">
        <v>5</v>
      </c>
    </row>
    <row r="4" customFormat="false" ht="15" hidden="false" customHeight="false" outlineLevel="0" collapsed="false">
      <c r="A4" s="70"/>
      <c r="B4" s="70"/>
      <c r="C4" s="70"/>
      <c r="D4" s="70"/>
      <c r="E4" s="78" t="s">
        <v>128</v>
      </c>
      <c r="F4" s="79" t="s">
        <v>129</v>
      </c>
      <c r="G4" s="80" t="s">
        <v>130</v>
      </c>
      <c r="H4" s="79" t="s">
        <v>131</v>
      </c>
      <c r="I4" s="81" t="s">
        <v>132</v>
      </c>
      <c r="J4" s="79" t="s">
        <v>133</v>
      </c>
      <c r="K4" s="79" t="s">
        <v>134</v>
      </c>
      <c r="L4" s="80" t="s">
        <v>135</v>
      </c>
      <c r="M4" s="82" t="s">
        <v>136</v>
      </c>
      <c r="N4" s="79" t="s">
        <v>137</v>
      </c>
      <c r="O4" s="83" t="s">
        <v>138</v>
      </c>
      <c r="P4" s="78" t="s">
        <v>139</v>
      </c>
      <c r="Q4" s="10" t="s">
        <v>6</v>
      </c>
      <c r="R4" s="11" t="s">
        <v>7</v>
      </c>
      <c r="S4" s="10" t="s">
        <v>5</v>
      </c>
    </row>
    <row r="5" customFormat="false" ht="15" hidden="false" customHeight="true" outlineLevel="0" collapsed="false">
      <c r="A5" s="84" t="s">
        <v>140</v>
      </c>
      <c r="B5" s="84" t="s">
        <v>141</v>
      </c>
      <c r="C5" s="84"/>
      <c r="D5" s="85" t="s">
        <v>142</v>
      </c>
      <c r="E5" s="86" t="s">
        <v>143</v>
      </c>
      <c r="F5" s="87" t="s">
        <v>8</v>
      </c>
      <c r="G5" s="87" t="s">
        <v>10</v>
      </c>
      <c r="H5" s="87" t="s">
        <v>144</v>
      </c>
      <c r="I5" s="87" t="s">
        <v>16</v>
      </c>
      <c r="J5" s="87" t="s">
        <v>18</v>
      </c>
      <c r="K5" s="87" t="s">
        <v>145</v>
      </c>
      <c r="L5" s="87" t="s">
        <v>143</v>
      </c>
      <c r="M5" s="87" t="s">
        <v>8</v>
      </c>
      <c r="N5" s="88" t="s">
        <v>10</v>
      </c>
      <c r="O5" s="87" t="s">
        <v>144</v>
      </c>
      <c r="P5" s="206"/>
      <c r="Q5" s="10" t="s">
        <v>8</v>
      </c>
      <c r="R5" s="12" t="s">
        <v>9</v>
      </c>
      <c r="S5" s="10" t="s">
        <v>5</v>
      </c>
    </row>
    <row r="6" customFormat="false" ht="15" hidden="false" customHeight="false" outlineLevel="0" collapsed="false">
      <c r="A6" s="84"/>
      <c r="B6" s="84"/>
      <c r="C6" s="84"/>
      <c r="D6" s="85"/>
      <c r="E6" s="86"/>
      <c r="F6" s="87"/>
      <c r="G6" s="87"/>
      <c r="H6" s="87"/>
      <c r="I6" s="87"/>
      <c r="J6" s="87"/>
      <c r="K6" s="87"/>
      <c r="L6" s="87"/>
      <c r="M6" s="87"/>
      <c r="N6" s="88"/>
      <c r="O6" s="87"/>
      <c r="P6" s="206"/>
      <c r="Q6" s="10" t="s">
        <v>10</v>
      </c>
      <c r="R6" s="13" t="s">
        <v>11</v>
      </c>
      <c r="S6" s="10" t="s">
        <v>5</v>
      </c>
    </row>
    <row r="7" customFormat="false" ht="15" hidden="false" customHeight="false" outlineLevel="0" collapsed="false">
      <c r="A7" s="84"/>
      <c r="B7" s="84"/>
      <c r="C7" s="84"/>
      <c r="D7" s="85"/>
      <c r="E7" s="86"/>
      <c r="F7" s="87"/>
      <c r="G7" s="87"/>
      <c r="H7" s="87"/>
      <c r="I7" s="87"/>
      <c r="J7" s="87"/>
      <c r="K7" s="87"/>
      <c r="L7" s="87"/>
      <c r="M7" s="87"/>
      <c r="N7" s="88"/>
      <c r="O7" s="87"/>
      <c r="P7" s="206"/>
      <c r="Q7" s="10" t="s">
        <v>12</v>
      </c>
      <c r="R7" s="13" t="s">
        <v>13</v>
      </c>
      <c r="S7" s="10" t="s">
        <v>5</v>
      </c>
    </row>
    <row r="8" customFormat="false" ht="15" hidden="false" customHeight="false" outlineLevel="0" collapsed="false">
      <c r="A8" s="84"/>
      <c r="B8" s="84"/>
      <c r="C8" s="84"/>
      <c r="D8" s="85"/>
      <c r="E8" s="86"/>
      <c r="F8" s="87"/>
      <c r="G8" s="87"/>
      <c r="H8" s="87"/>
      <c r="I8" s="87"/>
      <c r="J8" s="87"/>
      <c r="K8" s="87"/>
      <c r="L8" s="87"/>
      <c r="M8" s="87"/>
      <c r="N8" s="88"/>
      <c r="O8" s="87"/>
      <c r="P8" s="206"/>
      <c r="Q8" s="15" t="s">
        <v>14</v>
      </c>
      <c r="R8" s="16" t="s">
        <v>15</v>
      </c>
      <c r="S8" s="15" t="s">
        <v>5</v>
      </c>
    </row>
    <row r="9" customFormat="false" ht="15" hidden="false" customHeight="false" outlineLevel="0" collapsed="false">
      <c r="A9" s="84"/>
      <c r="B9" s="84"/>
      <c r="C9" s="84"/>
      <c r="D9" s="85"/>
      <c r="E9" s="86"/>
      <c r="F9" s="87"/>
      <c r="G9" s="87"/>
      <c r="H9" s="87"/>
      <c r="I9" s="87"/>
      <c r="J9" s="87"/>
      <c r="K9" s="87"/>
      <c r="L9" s="87"/>
      <c r="M9" s="87"/>
      <c r="N9" s="88"/>
      <c r="O9" s="87"/>
      <c r="P9" s="206"/>
      <c r="Q9" s="18" t="s">
        <v>16</v>
      </c>
      <c r="R9" s="19" t="s">
        <v>17</v>
      </c>
      <c r="S9" s="18" t="s">
        <v>5</v>
      </c>
    </row>
    <row r="10" customFormat="false" ht="15" hidden="false" customHeight="false" outlineLevel="0" collapsed="false">
      <c r="A10" s="207" t="s">
        <v>182</v>
      </c>
      <c r="B10" s="207"/>
      <c r="C10" s="207"/>
      <c r="D10" s="207"/>
      <c r="E10" s="207" t="s">
        <v>182</v>
      </c>
      <c r="F10" s="207"/>
      <c r="G10" s="207"/>
      <c r="H10" s="207" t="s">
        <v>182</v>
      </c>
      <c r="I10" s="207"/>
      <c r="J10" s="207"/>
      <c r="K10" s="207" t="s">
        <v>182</v>
      </c>
      <c r="L10" s="207"/>
      <c r="M10" s="207"/>
      <c r="N10" s="207" t="s">
        <v>182</v>
      </c>
      <c r="O10" s="207"/>
      <c r="P10" s="207"/>
      <c r="Q10" s="21" t="s">
        <v>18</v>
      </c>
      <c r="R10" s="22" t="s">
        <v>19</v>
      </c>
      <c r="S10" s="21" t="s">
        <v>5</v>
      </c>
    </row>
    <row r="11" customFormat="false" ht="15" hidden="false" customHeight="false" outlineLevel="0" collapsed="false">
      <c r="A11" s="207" t="s">
        <v>182</v>
      </c>
      <c r="B11" s="207"/>
      <c r="C11" s="207"/>
      <c r="D11" s="207"/>
      <c r="E11" s="207" t="s">
        <v>182</v>
      </c>
      <c r="F11" s="207"/>
      <c r="G11" s="207"/>
      <c r="H11" s="207" t="s">
        <v>182</v>
      </c>
      <c r="I11" s="207"/>
      <c r="J11" s="207"/>
      <c r="K11" s="207" t="s">
        <v>182</v>
      </c>
      <c r="L11" s="207"/>
      <c r="M11" s="207"/>
      <c r="N11" s="207" t="s">
        <v>182</v>
      </c>
      <c r="O11" s="207"/>
      <c r="P11" s="207"/>
      <c r="Q11" s="21" t="s">
        <v>20</v>
      </c>
      <c r="R11" s="22" t="s">
        <v>21</v>
      </c>
      <c r="S11" s="21" t="s">
        <v>5</v>
      </c>
    </row>
    <row r="12" customFormat="false" ht="15" hidden="false" customHeight="false" outlineLevel="0" collapsed="false">
      <c r="A12" s="207" t="s">
        <v>182</v>
      </c>
      <c r="B12" s="207"/>
      <c r="C12" s="207"/>
      <c r="D12" s="207"/>
      <c r="E12" s="207" t="s">
        <v>182</v>
      </c>
      <c r="F12" s="207"/>
      <c r="G12" s="207"/>
      <c r="H12" s="207" t="s">
        <v>182</v>
      </c>
      <c r="I12" s="207"/>
      <c r="J12" s="207"/>
      <c r="K12" s="207" t="s">
        <v>182</v>
      </c>
      <c r="L12" s="207"/>
      <c r="M12" s="207"/>
      <c r="N12" s="207" t="s">
        <v>182</v>
      </c>
      <c r="O12" s="207"/>
      <c r="P12" s="207"/>
      <c r="Q12" s="21" t="s">
        <v>22</v>
      </c>
      <c r="R12" s="22" t="s">
        <v>23</v>
      </c>
      <c r="S12" s="21" t="s">
        <v>5</v>
      </c>
    </row>
    <row r="13" customFormat="false" ht="15" hidden="false" customHeight="false" outlineLevel="0" collapsed="false">
      <c r="A13" s="207" t="s">
        <v>182</v>
      </c>
      <c r="B13" s="207"/>
      <c r="C13" s="207"/>
      <c r="D13" s="207"/>
      <c r="E13" s="207" t="s">
        <v>182</v>
      </c>
      <c r="F13" s="207"/>
      <c r="G13" s="207"/>
      <c r="H13" s="207" t="s">
        <v>182</v>
      </c>
      <c r="I13" s="207"/>
      <c r="J13" s="207"/>
      <c r="K13" s="207" t="s">
        <v>182</v>
      </c>
      <c r="L13" s="207"/>
      <c r="M13" s="207"/>
      <c r="N13" s="207" t="s">
        <v>182</v>
      </c>
      <c r="O13" s="207"/>
      <c r="P13" s="207"/>
      <c r="Q13" s="21" t="s">
        <v>24</v>
      </c>
      <c r="R13" s="22" t="s">
        <v>25</v>
      </c>
      <c r="S13" s="21" t="s">
        <v>5</v>
      </c>
    </row>
    <row r="14" customFormat="false" ht="15" hidden="false" customHeight="false" outlineLevel="0" collapsed="false">
      <c r="A14" s="207" t="s">
        <v>182</v>
      </c>
      <c r="B14" s="207"/>
      <c r="C14" s="207"/>
      <c r="D14" s="207"/>
      <c r="E14" s="207" t="s">
        <v>182</v>
      </c>
      <c r="F14" s="207"/>
      <c r="G14" s="207"/>
      <c r="H14" s="207" t="s">
        <v>182</v>
      </c>
      <c r="I14" s="207"/>
      <c r="J14" s="207"/>
      <c r="K14" s="207" t="s">
        <v>182</v>
      </c>
      <c r="L14" s="207"/>
      <c r="M14" s="207"/>
      <c r="N14" s="207" t="s">
        <v>182</v>
      </c>
      <c r="O14" s="207"/>
      <c r="P14" s="207"/>
      <c r="Q14" s="24" t="s">
        <v>26</v>
      </c>
      <c r="R14" s="25"/>
      <c r="S14" s="24" t="s">
        <v>5</v>
      </c>
    </row>
    <row r="15" customFormat="false" ht="15" hidden="false" customHeight="false" outlineLevel="0" collapsed="false">
      <c r="A15" s="207" t="s">
        <v>182</v>
      </c>
      <c r="B15" s="207"/>
      <c r="C15" s="207"/>
      <c r="D15" s="207"/>
      <c r="E15" s="207" t="s">
        <v>182</v>
      </c>
      <c r="F15" s="207"/>
      <c r="G15" s="207"/>
      <c r="H15" s="207" t="s">
        <v>182</v>
      </c>
      <c r="I15" s="207"/>
      <c r="J15" s="207"/>
      <c r="K15" s="207" t="s">
        <v>182</v>
      </c>
      <c r="L15" s="207"/>
      <c r="M15" s="207"/>
      <c r="N15" s="207" t="s">
        <v>182</v>
      </c>
      <c r="O15" s="207"/>
      <c r="P15" s="207"/>
      <c r="Q15" s="104" t="s">
        <v>27</v>
      </c>
      <c r="R15" s="105"/>
      <c r="S15" s="27" t="s">
        <v>5</v>
      </c>
    </row>
    <row r="16" customFormat="false" ht="15" hidden="false" customHeight="false" outlineLevel="0" collapsed="false">
      <c r="A16" s="207" t="s">
        <v>182</v>
      </c>
      <c r="B16" s="207"/>
      <c r="C16" s="207"/>
      <c r="D16" s="207"/>
      <c r="E16" s="207" t="s">
        <v>182</v>
      </c>
      <c r="F16" s="207"/>
      <c r="G16" s="207"/>
      <c r="H16" s="207" t="s">
        <v>182</v>
      </c>
      <c r="I16" s="207"/>
      <c r="J16" s="207"/>
      <c r="K16" s="207" t="s">
        <v>182</v>
      </c>
      <c r="L16" s="207"/>
      <c r="M16" s="207"/>
      <c r="N16" s="207" t="s">
        <v>182</v>
      </c>
      <c r="O16" s="207"/>
      <c r="P16" s="207"/>
      <c r="Q16" s="106" t="s">
        <v>28</v>
      </c>
      <c r="R16" s="107"/>
      <c r="S16" s="10" t="s">
        <v>5</v>
      </c>
    </row>
    <row r="17" customFormat="false" ht="15" hidden="false" customHeight="false" outlineLevel="0" collapsed="false">
      <c r="A17" s="207" t="s">
        <v>182</v>
      </c>
      <c r="B17" s="207"/>
      <c r="C17" s="207"/>
      <c r="D17" s="207"/>
      <c r="E17" s="207" t="s">
        <v>182</v>
      </c>
      <c r="F17" s="207"/>
      <c r="G17" s="207"/>
      <c r="H17" s="207" t="s">
        <v>182</v>
      </c>
      <c r="I17" s="207"/>
      <c r="J17" s="207"/>
      <c r="K17" s="207" t="s">
        <v>182</v>
      </c>
      <c r="L17" s="207"/>
      <c r="M17" s="207"/>
      <c r="N17" s="207" t="s">
        <v>182</v>
      </c>
      <c r="O17" s="207"/>
      <c r="P17" s="207"/>
      <c r="Q17" s="106" t="s">
        <v>29</v>
      </c>
      <c r="R17" s="107"/>
      <c r="S17" s="10" t="s">
        <v>5</v>
      </c>
    </row>
    <row r="18" customFormat="false" ht="15" hidden="false" customHeight="false" outlineLevel="0" collapsed="false">
      <c r="A18" s="207" t="s">
        <v>182</v>
      </c>
      <c r="B18" s="207"/>
      <c r="C18" s="207"/>
      <c r="D18" s="207"/>
      <c r="E18" s="207" t="s">
        <v>182</v>
      </c>
      <c r="F18" s="207"/>
      <c r="G18" s="207"/>
      <c r="H18" s="207" t="s">
        <v>182</v>
      </c>
      <c r="I18" s="207"/>
      <c r="J18" s="207"/>
      <c r="K18" s="207" t="s">
        <v>182</v>
      </c>
      <c r="L18" s="207"/>
      <c r="M18" s="207"/>
      <c r="N18" s="207" t="s">
        <v>182</v>
      </c>
      <c r="O18" s="207"/>
      <c r="P18" s="207"/>
      <c r="Q18" s="111" t="s">
        <v>30</v>
      </c>
      <c r="R18" s="107"/>
      <c r="S18" s="112" t="s">
        <v>5</v>
      </c>
    </row>
    <row r="19" customFormat="false" ht="15" hidden="false" customHeight="false" outlineLevel="0" collapsed="false">
      <c r="A19" s="207" t="s">
        <v>182</v>
      </c>
      <c r="B19" s="207"/>
      <c r="C19" s="207"/>
      <c r="D19" s="207"/>
      <c r="E19" s="207" t="s">
        <v>182</v>
      </c>
      <c r="F19" s="207"/>
      <c r="G19" s="207"/>
      <c r="H19" s="207" t="s">
        <v>182</v>
      </c>
      <c r="I19" s="207"/>
      <c r="J19" s="207"/>
      <c r="K19" s="207" t="s">
        <v>182</v>
      </c>
      <c r="L19" s="207"/>
      <c r="M19" s="207"/>
      <c r="N19" s="207" t="s">
        <v>182</v>
      </c>
      <c r="O19" s="207"/>
      <c r="P19" s="207"/>
      <c r="Q19" s="111" t="s">
        <v>31</v>
      </c>
      <c r="R19" s="113"/>
      <c r="S19" s="112" t="s">
        <v>5</v>
      </c>
    </row>
    <row r="20" customFormat="false" ht="15" hidden="false" customHeight="false" outlineLevel="0" collapsed="false">
      <c r="A20" s="207" t="s">
        <v>182</v>
      </c>
      <c r="B20" s="207"/>
      <c r="C20" s="207"/>
      <c r="D20" s="207"/>
      <c r="E20" s="207" t="s">
        <v>182</v>
      </c>
      <c r="F20" s="207"/>
      <c r="G20" s="207"/>
      <c r="H20" s="207" t="s">
        <v>182</v>
      </c>
      <c r="I20" s="207"/>
      <c r="J20" s="207"/>
      <c r="K20" s="207" t="s">
        <v>182</v>
      </c>
      <c r="L20" s="207"/>
      <c r="M20" s="207"/>
      <c r="N20" s="207" t="s">
        <v>182</v>
      </c>
      <c r="O20" s="207"/>
      <c r="P20" s="207"/>
      <c r="Q20" s="111" t="s">
        <v>32</v>
      </c>
      <c r="R20" s="114"/>
      <c r="S20" s="112" t="s">
        <v>5</v>
      </c>
    </row>
    <row r="21" customFormat="false" ht="15" hidden="false" customHeight="false" outlineLevel="0" collapsed="false">
      <c r="A21" s="207" t="s">
        <v>182</v>
      </c>
      <c r="B21" s="207"/>
      <c r="C21" s="207"/>
      <c r="D21" s="207"/>
      <c r="E21" s="207" t="s">
        <v>182</v>
      </c>
      <c r="F21" s="207"/>
      <c r="G21" s="207"/>
      <c r="H21" s="207" t="s">
        <v>182</v>
      </c>
      <c r="I21" s="207"/>
      <c r="J21" s="207"/>
      <c r="K21" s="207" t="s">
        <v>182</v>
      </c>
      <c r="L21" s="207"/>
      <c r="M21" s="207"/>
      <c r="N21" s="207" t="s">
        <v>182</v>
      </c>
      <c r="O21" s="207"/>
      <c r="P21" s="207"/>
      <c r="Q21" s="115" t="s">
        <v>33</v>
      </c>
      <c r="R21" s="116"/>
      <c r="S21" s="117" t="s">
        <v>5</v>
      </c>
    </row>
  </sheetData>
  <mergeCells count="32">
    <mergeCell ref="A1:P1"/>
    <mergeCell ref="Q1:S1"/>
    <mergeCell ref="A2:D4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R2:S2"/>
    <mergeCell ref="A5:A9"/>
    <mergeCell ref="B5:C9"/>
    <mergeCell ref="D5:D9"/>
    <mergeCell ref="E5:E9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O5:O9"/>
    <mergeCell ref="P5:P9"/>
    <mergeCell ref="A10:P2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8A54"/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64" zoomScaleNormal="64" zoomScalePageLayoutView="100" workbookViewId="0">
      <selection pane="topLeft" activeCell="C13" activeCellId="0" sqref="C13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16.57"/>
    <col collapsed="false" customWidth="true" hidden="false" outlineLevel="0" max="2" min="2" style="1" width="17.15"/>
    <col collapsed="false" customWidth="true" hidden="false" outlineLevel="0" max="3" min="3" style="1" width="16.84"/>
    <col collapsed="false" customWidth="true" hidden="false" outlineLevel="0" max="4" min="4" style="1" width="15"/>
    <col collapsed="false" customWidth="true" hidden="false" outlineLevel="0" max="5" min="5" style="1" width="11.29"/>
    <col collapsed="false" customWidth="true" hidden="false" outlineLevel="0" max="6" min="6" style="1" width="3.86"/>
    <col collapsed="false" customWidth="true" hidden="false" outlineLevel="0" max="7" min="7" style="1" width="40.71"/>
    <col collapsed="false" customWidth="true" hidden="false" outlineLevel="0" max="8" min="8" style="1" width="5.14"/>
    <col collapsed="false" customWidth="true" hidden="false" outlineLevel="0" max="9" min="9" style="1" width="8.29"/>
    <col collapsed="false" customWidth="true" hidden="false" outlineLevel="0" max="10" min="10" style="1" width="16.14"/>
    <col collapsed="false" customWidth="true" hidden="false" outlineLevel="0" max="11" min="11" style="1" width="30.57"/>
    <col collapsed="false" customWidth="true" hidden="false" outlineLevel="0" max="12" min="12" style="1" width="39.57"/>
    <col collapsed="false" customWidth="true" hidden="false" outlineLevel="0" max="13" min="13" style="1" width="33.86"/>
    <col collapsed="false" customWidth="true" hidden="false" outlineLevel="0" max="14" min="14" style="1" width="12.71"/>
  </cols>
  <sheetData>
    <row r="1" customFormat="false" ht="15" hidden="false" customHeight="false" outlineLevel="0" collapsed="false">
      <c r="A1" s="208" t="n">
        <v>46125</v>
      </c>
      <c r="B1" s="209" t="s">
        <v>214</v>
      </c>
      <c r="C1" s="210" t="s">
        <v>215</v>
      </c>
      <c r="D1" s="210"/>
      <c r="E1" s="210"/>
      <c r="F1" s="210"/>
      <c r="G1" s="210"/>
      <c r="H1" s="211" t="s">
        <v>71</v>
      </c>
      <c r="I1" s="211"/>
      <c r="J1" s="211"/>
      <c r="K1" s="212" t="s">
        <v>114</v>
      </c>
      <c r="L1" s="212"/>
      <c r="M1" s="212"/>
    </row>
    <row r="2" customFormat="false" ht="15" hidden="false" customHeight="false" outlineLevel="0" collapsed="false">
      <c r="A2" s="208"/>
      <c r="B2" s="209"/>
      <c r="C2" s="213" t="s">
        <v>216</v>
      </c>
      <c r="D2" s="213"/>
      <c r="E2" s="213"/>
      <c r="F2" s="213"/>
      <c r="G2" s="213"/>
      <c r="H2" s="209" t="s">
        <v>71</v>
      </c>
      <c r="I2" s="209"/>
      <c r="J2" s="209"/>
      <c r="K2" s="214" t="s">
        <v>1</v>
      </c>
      <c r="L2" s="215" t="s">
        <v>2</v>
      </c>
      <c r="M2" s="216" t="s">
        <v>217</v>
      </c>
    </row>
    <row r="3" customFormat="false" ht="15" hidden="false" customHeight="false" outlineLevel="0" collapsed="false">
      <c r="A3" s="208"/>
      <c r="B3" s="209"/>
      <c r="C3" s="217" t="s">
        <v>218</v>
      </c>
      <c r="D3" s="217"/>
      <c r="E3" s="217"/>
      <c r="F3" s="217"/>
      <c r="G3" s="217"/>
      <c r="H3" s="209"/>
      <c r="I3" s="209"/>
      <c r="J3" s="209"/>
      <c r="K3" s="7" t="s">
        <v>3</v>
      </c>
      <c r="L3" s="8" t="s">
        <v>4</v>
      </c>
      <c r="M3" s="218" t="s">
        <v>5</v>
      </c>
    </row>
    <row r="4" customFormat="false" ht="15" hidden="false" customHeight="true" outlineLevel="0" collapsed="false">
      <c r="A4" s="219" t="n">
        <v>46125</v>
      </c>
      <c r="B4" s="220" t="s">
        <v>219</v>
      </c>
      <c r="C4" s="221" t="s">
        <v>220</v>
      </c>
      <c r="D4" s="221"/>
      <c r="E4" s="221"/>
      <c r="F4" s="221"/>
      <c r="G4" s="221"/>
      <c r="H4" s="222" t="s">
        <v>71</v>
      </c>
      <c r="I4" s="222"/>
      <c r="J4" s="222"/>
      <c r="K4" s="10" t="s">
        <v>6</v>
      </c>
      <c r="L4" s="11" t="s">
        <v>7</v>
      </c>
      <c r="M4" s="223" t="s">
        <v>5</v>
      </c>
    </row>
    <row r="5" customFormat="false" ht="15" hidden="false" customHeight="false" outlineLevel="0" collapsed="false">
      <c r="A5" s="219"/>
      <c r="B5" s="220"/>
      <c r="C5" s="221"/>
      <c r="D5" s="221"/>
      <c r="E5" s="221"/>
      <c r="F5" s="221"/>
      <c r="G5" s="221"/>
      <c r="H5" s="222"/>
      <c r="I5" s="222"/>
      <c r="J5" s="222"/>
      <c r="K5" s="10" t="s">
        <v>8</v>
      </c>
      <c r="L5" s="12" t="s">
        <v>9</v>
      </c>
      <c r="M5" s="223" t="s">
        <v>5</v>
      </c>
    </row>
    <row r="6" customFormat="false" ht="15" hidden="false" customHeight="true" outlineLevel="0" collapsed="false">
      <c r="A6" s="219" t="n">
        <v>46126</v>
      </c>
      <c r="B6" s="224" t="s">
        <v>214</v>
      </c>
      <c r="C6" s="213" t="s">
        <v>221</v>
      </c>
      <c r="D6" s="213"/>
      <c r="E6" s="213"/>
      <c r="F6" s="213"/>
      <c r="G6" s="213"/>
      <c r="H6" s="225" t="s">
        <v>71</v>
      </c>
      <c r="I6" s="225"/>
      <c r="J6" s="225"/>
      <c r="K6" s="10" t="s">
        <v>10</v>
      </c>
      <c r="L6" s="13" t="s">
        <v>11</v>
      </c>
      <c r="M6" s="223" t="s">
        <v>5</v>
      </c>
    </row>
    <row r="7" customFormat="false" ht="15" hidden="false" customHeight="false" outlineLevel="0" collapsed="false">
      <c r="A7" s="219"/>
      <c r="B7" s="224"/>
      <c r="C7" s="226" t="s">
        <v>222</v>
      </c>
      <c r="D7" s="226"/>
      <c r="E7" s="226"/>
      <c r="F7" s="226"/>
      <c r="G7" s="226"/>
      <c r="H7" s="225" t="s">
        <v>71</v>
      </c>
      <c r="I7" s="225"/>
      <c r="J7" s="225"/>
      <c r="K7" s="10" t="s">
        <v>12</v>
      </c>
      <c r="L7" s="13" t="s">
        <v>13</v>
      </c>
      <c r="M7" s="223" t="s">
        <v>5</v>
      </c>
    </row>
    <row r="8" customFormat="false" ht="15" hidden="false" customHeight="true" outlineLevel="0" collapsed="false">
      <c r="A8" s="219" t="n">
        <v>46127</v>
      </c>
      <c r="B8" s="224" t="s">
        <v>214</v>
      </c>
      <c r="C8" s="227" t="s">
        <v>223</v>
      </c>
      <c r="D8" s="227"/>
      <c r="E8" s="227"/>
      <c r="F8" s="227"/>
      <c r="G8" s="227"/>
      <c r="H8" s="222" t="s">
        <v>71</v>
      </c>
      <c r="I8" s="222"/>
      <c r="J8" s="222"/>
      <c r="K8" s="15" t="s">
        <v>14</v>
      </c>
      <c r="L8" s="16" t="s">
        <v>15</v>
      </c>
      <c r="M8" s="228" t="s">
        <v>5</v>
      </c>
    </row>
    <row r="9" customFormat="false" ht="15" hidden="false" customHeight="false" outlineLevel="0" collapsed="false">
      <c r="A9" s="219"/>
      <c r="B9" s="224"/>
      <c r="C9" s="229" t="s">
        <v>224</v>
      </c>
      <c r="D9" s="229"/>
      <c r="E9" s="229"/>
      <c r="F9" s="229"/>
      <c r="G9" s="229"/>
      <c r="H9" s="222"/>
      <c r="I9" s="222"/>
      <c r="J9" s="222"/>
      <c r="K9" s="18" t="s">
        <v>16</v>
      </c>
      <c r="L9" s="19" t="s">
        <v>17</v>
      </c>
      <c r="M9" s="230" t="s">
        <v>5</v>
      </c>
    </row>
    <row r="10" customFormat="false" ht="15" hidden="false" customHeight="false" outlineLevel="0" collapsed="false">
      <c r="A10" s="219"/>
      <c r="B10" s="224"/>
      <c r="C10" s="231" t="s">
        <v>225</v>
      </c>
      <c r="D10" s="231"/>
      <c r="E10" s="231"/>
      <c r="F10" s="231"/>
      <c r="G10" s="231"/>
      <c r="H10" s="222" t="s">
        <v>226</v>
      </c>
      <c r="I10" s="222"/>
      <c r="J10" s="222"/>
      <c r="K10" s="21" t="s">
        <v>18</v>
      </c>
      <c r="L10" s="22" t="s">
        <v>19</v>
      </c>
      <c r="M10" s="232" t="s">
        <v>5</v>
      </c>
    </row>
    <row r="11" customFormat="false" ht="15" hidden="false" customHeight="true" outlineLevel="0" collapsed="false">
      <c r="A11" s="219" t="n">
        <v>46128</v>
      </c>
      <c r="B11" s="224" t="s">
        <v>227</v>
      </c>
      <c r="C11" s="233" t="s">
        <v>228</v>
      </c>
      <c r="D11" s="233"/>
      <c r="E11" s="233"/>
      <c r="F11" s="233"/>
      <c r="G11" s="233"/>
      <c r="H11" s="225" t="s">
        <v>71</v>
      </c>
      <c r="I11" s="225"/>
      <c r="J11" s="225"/>
      <c r="K11" s="21" t="s">
        <v>20</v>
      </c>
      <c r="L11" s="22" t="s">
        <v>21</v>
      </c>
      <c r="M11" s="232" t="s">
        <v>5</v>
      </c>
    </row>
    <row r="12" customFormat="false" ht="15" hidden="false" customHeight="false" outlineLevel="0" collapsed="false">
      <c r="A12" s="219"/>
      <c r="B12" s="224"/>
      <c r="C12" s="234" t="s">
        <v>229</v>
      </c>
      <c r="D12" s="234"/>
      <c r="E12" s="234"/>
      <c r="F12" s="234"/>
      <c r="G12" s="234"/>
      <c r="H12" s="225" t="s">
        <v>71</v>
      </c>
      <c r="I12" s="225"/>
      <c r="J12" s="225"/>
      <c r="K12" s="21" t="s">
        <v>22</v>
      </c>
      <c r="L12" s="22" t="s">
        <v>23</v>
      </c>
      <c r="M12" s="232" t="s">
        <v>5</v>
      </c>
    </row>
    <row r="13" customFormat="false" ht="15" hidden="false" customHeight="true" outlineLevel="0" collapsed="false">
      <c r="A13" s="235" t="n">
        <v>46129</v>
      </c>
      <c r="B13" s="236" t="s">
        <v>230</v>
      </c>
      <c r="C13" s="237" t="s">
        <v>231</v>
      </c>
      <c r="D13" s="237"/>
      <c r="E13" s="237"/>
      <c r="F13" s="237"/>
      <c r="G13" s="237"/>
      <c r="H13" s="238" t="s">
        <v>71</v>
      </c>
      <c r="I13" s="238"/>
      <c r="J13" s="238"/>
      <c r="K13" s="21" t="s">
        <v>24</v>
      </c>
      <c r="L13" s="22" t="s">
        <v>25</v>
      </c>
      <c r="M13" s="232" t="s">
        <v>5</v>
      </c>
    </row>
    <row r="14" customFormat="false" ht="33" hidden="false" customHeight="true" outlineLevel="0" collapsed="false">
      <c r="A14" s="235"/>
      <c r="B14" s="236"/>
      <c r="C14" s="237"/>
      <c r="D14" s="237"/>
      <c r="E14" s="237"/>
      <c r="F14" s="237"/>
      <c r="G14" s="237"/>
      <c r="H14" s="239" t="s">
        <v>232</v>
      </c>
      <c r="I14" s="239"/>
      <c r="J14" s="239"/>
      <c r="K14" s="24" t="s">
        <v>26</v>
      </c>
      <c r="L14" s="25"/>
      <c r="M14" s="240" t="s">
        <v>5</v>
      </c>
    </row>
    <row r="15" customFormat="false" ht="15" hidden="false" customHeight="true" outlineLevel="0" collapsed="false">
      <c r="A15" s="241" t="n">
        <v>46136</v>
      </c>
      <c r="B15" s="242" t="s">
        <v>233</v>
      </c>
      <c r="C15" s="243" t="s">
        <v>234</v>
      </c>
      <c r="D15" s="243"/>
      <c r="E15" s="243"/>
      <c r="F15" s="243"/>
      <c r="G15" s="243"/>
      <c r="H15" s="238" t="s">
        <v>71</v>
      </c>
      <c r="I15" s="238"/>
      <c r="J15" s="238"/>
      <c r="K15" s="244" t="s">
        <v>27</v>
      </c>
      <c r="L15" s="105"/>
      <c r="M15" s="244" t="s">
        <v>5</v>
      </c>
    </row>
    <row r="16" customFormat="false" ht="15" hidden="false" customHeight="false" outlineLevel="0" collapsed="false">
      <c r="A16" s="241"/>
      <c r="B16" s="245" t="s">
        <v>235</v>
      </c>
      <c r="C16" s="243"/>
      <c r="D16" s="243"/>
      <c r="E16" s="243"/>
      <c r="F16" s="243"/>
      <c r="G16" s="243"/>
      <c r="H16" s="246" t="s">
        <v>232</v>
      </c>
      <c r="I16" s="246"/>
      <c r="J16" s="246"/>
      <c r="K16" s="223" t="s">
        <v>28</v>
      </c>
      <c r="L16" s="107"/>
      <c r="M16" s="223" t="s">
        <v>5</v>
      </c>
    </row>
    <row r="17" customFormat="false" ht="15" hidden="false" customHeight="false" outlineLevel="0" collapsed="false">
      <c r="A17" s="219" t="n">
        <v>46143</v>
      </c>
      <c r="B17" s="222" t="s">
        <v>235</v>
      </c>
      <c r="C17" s="247" t="s">
        <v>236</v>
      </c>
      <c r="D17" s="247"/>
      <c r="E17" s="247"/>
      <c r="F17" s="247"/>
      <c r="G17" s="247"/>
      <c r="H17" s="248" t="s">
        <v>237</v>
      </c>
      <c r="I17" s="248"/>
      <c r="J17" s="248"/>
      <c r="K17" s="223" t="s">
        <v>29</v>
      </c>
      <c r="L17" s="107"/>
      <c r="M17" s="223" t="s">
        <v>5</v>
      </c>
    </row>
    <row r="18" customFormat="false" ht="15" hidden="false" customHeight="true" outlineLevel="0" collapsed="false">
      <c r="A18" s="249" t="n">
        <v>46150</v>
      </c>
      <c r="B18" s="222" t="s">
        <v>235</v>
      </c>
      <c r="C18" s="230" t="s">
        <v>238</v>
      </c>
      <c r="D18" s="230"/>
      <c r="E18" s="230"/>
      <c r="F18" s="230"/>
      <c r="G18" s="230"/>
      <c r="H18" s="250" t="s">
        <v>239</v>
      </c>
      <c r="I18" s="250"/>
      <c r="J18" s="250"/>
      <c r="K18" s="223" t="s">
        <v>30</v>
      </c>
      <c r="L18" s="107"/>
      <c r="M18" s="223" t="s">
        <v>5</v>
      </c>
    </row>
    <row r="19" customFormat="false" ht="15" hidden="false" customHeight="false" outlineLevel="0" collapsed="false">
      <c r="A19" s="249"/>
      <c r="B19" s="222"/>
      <c r="C19" s="251" t="s">
        <v>240</v>
      </c>
      <c r="D19" s="251"/>
      <c r="E19" s="251"/>
      <c r="F19" s="251"/>
      <c r="G19" s="251"/>
      <c r="H19" s="250"/>
      <c r="I19" s="250"/>
      <c r="J19" s="250"/>
      <c r="K19" s="223" t="s">
        <v>31</v>
      </c>
      <c r="L19" s="113"/>
      <c r="M19" s="223" t="s">
        <v>5</v>
      </c>
    </row>
    <row r="20" customFormat="false" ht="15" hidden="false" customHeight="false" outlineLevel="0" collapsed="false">
      <c r="A20" s="249"/>
      <c r="B20" s="222"/>
      <c r="C20" s="240" t="s">
        <v>241</v>
      </c>
      <c r="D20" s="240"/>
      <c r="E20" s="240"/>
      <c r="F20" s="240"/>
      <c r="G20" s="240"/>
      <c r="H20" s="250"/>
      <c r="I20" s="250"/>
      <c r="J20" s="250"/>
      <c r="K20" s="223" t="s">
        <v>32</v>
      </c>
      <c r="L20" s="114"/>
      <c r="M20" s="223" t="s">
        <v>5</v>
      </c>
    </row>
    <row r="21" customFormat="false" ht="15" hidden="false" customHeight="false" outlineLevel="0" collapsed="false">
      <c r="A21" s="249"/>
      <c r="B21" s="222"/>
      <c r="C21" s="240"/>
      <c r="D21" s="240"/>
      <c r="E21" s="240"/>
      <c r="F21" s="240"/>
      <c r="G21" s="240"/>
      <c r="H21" s="250"/>
      <c r="I21" s="250"/>
      <c r="J21" s="250"/>
      <c r="K21" s="252" t="s">
        <v>33</v>
      </c>
      <c r="L21" s="116"/>
      <c r="M21" s="252" t="s">
        <v>5</v>
      </c>
    </row>
    <row r="22" customFormat="false" ht="15" hidden="false" customHeight="false" outlineLevel="0" collapsed="false">
      <c r="A22" s="253" t="n">
        <v>46157</v>
      </c>
      <c r="B22" s="230" t="s">
        <v>242</v>
      </c>
      <c r="C22" s="213" t="s">
        <v>243</v>
      </c>
      <c r="D22" s="213"/>
      <c r="E22" s="213"/>
      <c r="F22" s="213"/>
      <c r="G22" s="213"/>
      <c r="H22" s="254" t="s">
        <v>85</v>
      </c>
      <c r="I22" s="254"/>
      <c r="J22" s="254"/>
      <c r="K22" s="222" t="s">
        <v>244</v>
      </c>
      <c r="L22" s="222"/>
      <c r="M22" s="222"/>
    </row>
    <row r="23" customFormat="false" ht="15" hidden="false" customHeight="false" outlineLevel="0" collapsed="false">
      <c r="A23" s="253"/>
      <c r="B23" s="230"/>
      <c r="C23" s="240" t="s">
        <v>245</v>
      </c>
      <c r="D23" s="240"/>
      <c r="E23" s="240"/>
      <c r="F23" s="240"/>
      <c r="G23" s="240"/>
      <c r="H23" s="254"/>
      <c r="I23" s="254"/>
      <c r="J23" s="254"/>
      <c r="K23" s="222"/>
      <c r="L23" s="222"/>
      <c r="M23" s="222"/>
    </row>
    <row r="24" customFormat="false" ht="15" hidden="false" customHeight="false" outlineLevel="0" collapsed="false">
      <c r="A24" s="255" t="n">
        <v>46164</v>
      </c>
      <c r="B24" s="256" t="s">
        <v>246</v>
      </c>
      <c r="C24" s="230" t="s">
        <v>247</v>
      </c>
      <c r="D24" s="230"/>
      <c r="E24" s="230"/>
      <c r="F24" s="230"/>
      <c r="G24" s="230"/>
      <c r="H24" s="257" t="s">
        <v>83</v>
      </c>
      <c r="I24" s="257"/>
      <c r="J24" s="257"/>
      <c r="K24" s="258" t="s">
        <v>248</v>
      </c>
      <c r="L24" s="258" t="s">
        <v>249</v>
      </c>
      <c r="M24" s="258" t="s">
        <v>250</v>
      </c>
    </row>
    <row r="25" customFormat="false" ht="15" hidden="false" customHeight="false" outlineLevel="0" collapsed="false">
      <c r="A25" s="255"/>
      <c r="B25" s="256"/>
      <c r="C25" s="259" t="s">
        <v>251</v>
      </c>
      <c r="D25" s="259"/>
      <c r="E25" s="259"/>
      <c r="F25" s="259"/>
      <c r="G25" s="259"/>
      <c r="H25" s="257"/>
      <c r="I25" s="257"/>
      <c r="J25" s="257"/>
      <c r="K25" s="258"/>
      <c r="L25" s="258"/>
      <c r="M25" s="258"/>
    </row>
    <row r="26" customFormat="false" ht="47.25" hidden="false" customHeight="true" outlineLevel="0" collapsed="false">
      <c r="A26" s="260" t="n">
        <v>46171</v>
      </c>
      <c r="B26" s="209" t="s">
        <v>235</v>
      </c>
      <c r="C26" s="237" t="s">
        <v>252</v>
      </c>
      <c r="D26" s="237"/>
      <c r="E26" s="237"/>
      <c r="F26" s="237"/>
      <c r="G26" s="237"/>
      <c r="H26" s="261" t="s">
        <v>67</v>
      </c>
      <c r="I26" s="261"/>
      <c r="J26" s="261"/>
      <c r="K26" s="262" t="n">
        <v>46143</v>
      </c>
      <c r="L26" s="263" t="s">
        <v>236</v>
      </c>
      <c r="M26" s="264" t="n">
        <v>15</v>
      </c>
    </row>
    <row r="27" customFormat="false" ht="23.85" hidden="false" customHeight="true" outlineLevel="0" collapsed="false">
      <c r="A27" s="249" t="n">
        <v>46178</v>
      </c>
      <c r="B27" s="265" t="s">
        <v>235</v>
      </c>
      <c r="C27" s="213" t="s">
        <v>253</v>
      </c>
      <c r="D27" s="213"/>
      <c r="E27" s="213"/>
      <c r="F27" s="213"/>
      <c r="G27" s="213"/>
      <c r="H27" s="225" t="s">
        <v>81</v>
      </c>
      <c r="I27" s="225"/>
      <c r="J27" s="225"/>
      <c r="K27" s="262" t="n">
        <v>46129</v>
      </c>
      <c r="L27" s="263" t="s">
        <v>254</v>
      </c>
      <c r="M27" s="264" t="n">
        <v>10</v>
      </c>
    </row>
    <row r="28" customFormat="false" ht="23.85" hidden="false" customHeight="false" outlineLevel="0" collapsed="false">
      <c r="A28" s="249"/>
      <c r="B28" s="265"/>
      <c r="C28" s="266" t="s">
        <v>255</v>
      </c>
      <c r="D28" s="266"/>
      <c r="E28" s="266"/>
      <c r="F28" s="266"/>
      <c r="G28" s="266"/>
      <c r="H28" s="225"/>
      <c r="I28" s="225"/>
      <c r="J28" s="225"/>
      <c r="K28" s="267" t="n">
        <v>46200</v>
      </c>
      <c r="L28" s="263" t="s">
        <v>256</v>
      </c>
      <c r="M28" s="264" t="n">
        <v>20</v>
      </c>
    </row>
    <row r="29" customFormat="false" ht="15" hidden="false" customHeight="true" outlineLevel="0" collapsed="false">
      <c r="A29" s="268" t="n">
        <v>46185</v>
      </c>
      <c r="B29" s="209" t="s">
        <v>235</v>
      </c>
      <c r="C29" s="269" t="s">
        <v>257</v>
      </c>
      <c r="D29" s="269"/>
      <c r="E29" s="269"/>
      <c r="F29" s="269"/>
      <c r="G29" s="269"/>
      <c r="H29" s="270" t="s">
        <v>75</v>
      </c>
      <c r="I29" s="270"/>
      <c r="J29" s="270"/>
      <c r="K29" s="267" t="n">
        <v>45834</v>
      </c>
      <c r="L29" s="222" t="s">
        <v>258</v>
      </c>
      <c r="M29" s="264" t="n">
        <v>5</v>
      </c>
    </row>
    <row r="30" customFormat="false" ht="15" hidden="false" customHeight="false" outlineLevel="0" collapsed="false">
      <c r="A30" s="268"/>
      <c r="B30" s="209"/>
      <c r="C30" s="269"/>
      <c r="D30" s="269"/>
      <c r="E30" s="269"/>
      <c r="F30" s="269"/>
      <c r="G30" s="269"/>
      <c r="H30" s="270"/>
      <c r="I30" s="270"/>
      <c r="J30" s="270"/>
      <c r="K30" s="267" t="n">
        <v>46171</v>
      </c>
      <c r="L30" s="222" t="s">
        <v>259</v>
      </c>
      <c r="M30" s="264" t="n">
        <v>5</v>
      </c>
    </row>
    <row r="31" customFormat="false" ht="15" hidden="false" customHeight="true" outlineLevel="0" collapsed="false">
      <c r="A31" s="219" t="n">
        <v>46192</v>
      </c>
      <c r="B31" s="230" t="s">
        <v>260</v>
      </c>
      <c r="C31" s="230" t="s">
        <v>261</v>
      </c>
      <c r="D31" s="230"/>
      <c r="E31" s="230"/>
      <c r="F31" s="230"/>
      <c r="G31" s="230"/>
      <c r="H31" s="250" t="s">
        <v>67</v>
      </c>
      <c r="I31" s="250"/>
      <c r="J31" s="250"/>
      <c r="K31" s="262" t="n">
        <v>46192</v>
      </c>
      <c r="L31" s="222" t="s">
        <v>262</v>
      </c>
      <c r="M31" s="264" t="n">
        <v>5</v>
      </c>
    </row>
    <row r="32" customFormat="false" ht="36.75" hidden="false" customHeight="true" outlineLevel="0" collapsed="false">
      <c r="A32" s="219"/>
      <c r="B32" s="259" t="s">
        <v>263</v>
      </c>
      <c r="C32" s="240" t="s">
        <v>264</v>
      </c>
      <c r="D32" s="240"/>
      <c r="E32" s="240"/>
      <c r="F32" s="240"/>
      <c r="G32" s="240"/>
      <c r="H32" s="250"/>
      <c r="I32" s="250"/>
      <c r="J32" s="250"/>
      <c r="K32" s="271" t="s">
        <v>265</v>
      </c>
      <c r="L32" s="247" t="s">
        <v>266</v>
      </c>
      <c r="M32" s="264" t="n">
        <v>20</v>
      </c>
    </row>
    <row r="33" customFormat="false" ht="23.85" hidden="false" customHeight="true" outlineLevel="0" collapsed="false">
      <c r="A33" s="272" t="n">
        <v>46199</v>
      </c>
      <c r="B33" s="273" t="s">
        <v>260</v>
      </c>
      <c r="C33" s="274" t="s">
        <v>267</v>
      </c>
      <c r="D33" s="274"/>
      <c r="E33" s="274"/>
      <c r="F33" s="274"/>
      <c r="G33" s="274"/>
      <c r="H33" s="275" t="s">
        <v>145</v>
      </c>
      <c r="I33" s="275" t="s">
        <v>145</v>
      </c>
      <c r="J33" s="276" t="s">
        <v>67</v>
      </c>
      <c r="K33" s="271" t="s">
        <v>265</v>
      </c>
      <c r="L33" s="247" t="s">
        <v>268</v>
      </c>
      <c r="M33" s="264" t="n">
        <v>20</v>
      </c>
    </row>
    <row r="34" customFormat="false" ht="15" hidden="false" customHeight="true" outlineLevel="0" collapsed="false">
      <c r="A34" s="272"/>
      <c r="B34" s="229" t="s">
        <v>263</v>
      </c>
      <c r="C34" s="277" t="s">
        <v>267</v>
      </c>
      <c r="D34" s="277"/>
      <c r="E34" s="277"/>
      <c r="F34" s="277"/>
      <c r="G34" s="277"/>
      <c r="H34" s="278" t="s">
        <v>269</v>
      </c>
      <c r="I34" s="278" t="s">
        <v>269</v>
      </c>
      <c r="J34" s="276"/>
      <c r="K34" s="279" t="s">
        <v>270</v>
      </c>
      <c r="L34" s="279"/>
      <c r="M34" s="247" t="n">
        <f aca="false">SUM(M26:M33)</f>
        <v>100</v>
      </c>
    </row>
    <row r="35" customFormat="false" ht="23.85" hidden="false" customHeight="true" outlineLevel="0" collapsed="false">
      <c r="A35" s="272"/>
      <c r="B35" s="229" t="s">
        <v>271</v>
      </c>
      <c r="C35" s="277" t="s">
        <v>267</v>
      </c>
      <c r="D35" s="277"/>
      <c r="E35" s="277"/>
      <c r="F35" s="277"/>
      <c r="G35" s="277"/>
      <c r="H35" s="278" t="s">
        <v>272</v>
      </c>
      <c r="I35" s="278" t="s">
        <v>272</v>
      </c>
      <c r="J35" s="276"/>
      <c r="K35" s="280" t="s">
        <v>273</v>
      </c>
      <c r="L35" s="281" t="s">
        <v>274</v>
      </c>
      <c r="M35" s="281"/>
    </row>
    <row r="36" customFormat="false" ht="23.85" hidden="false" customHeight="true" outlineLevel="0" collapsed="false">
      <c r="A36" s="272"/>
      <c r="B36" s="282" t="s">
        <v>260</v>
      </c>
      <c r="C36" s="283" t="s">
        <v>267</v>
      </c>
      <c r="D36" s="283"/>
      <c r="E36" s="283"/>
      <c r="F36" s="283"/>
      <c r="G36" s="283"/>
      <c r="H36" s="284" t="s">
        <v>275</v>
      </c>
      <c r="I36" s="284" t="s">
        <v>275</v>
      </c>
      <c r="J36" s="276"/>
      <c r="K36" s="285" t="s">
        <v>276</v>
      </c>
      <c r="L36" s="263" t="s">
        <v>277</v>
      </c>
      <c r="M36" s="263"/>
    </row>
    <row r="37" customFormat="false" ht="15" hidden="false" customHeight="true" outlineLevel="0" collapsed="false">
      <c r="A37" s="219" t="n">
        <v>46200</v>
      </c>
      <c r="B37" s="286" t="s">
        <v>233</v>
      </c>
      <c r="C37" s="287" t="s">
        <v>278</v>
      </c>
      <c r="D37" s="287"/>
      <c r="E37" s="287"/>
      <c r="F37" s="287"/>
      <c r="G37" s="287"/>
      <c r="H37" s="250" t="s">
        <v>71</v>
      </c>
      <c r="I37" s="250"/>
      <c r="J37" s="250"/>
      <c r="K37" s="288" t="s">
        <v>145</v>
      </c>
      <c r="L37" s="263"/>
      <c r="M37" s="263"/>
    </row>
    <row r="38" customFormat="false" ht="15" hidden="false" customHeight="false" outlineLevel="0" collapsed="false">
      <c r="A38" s="219"/>
      <c r="B38" s="286"/>
      <c r="C38" s="287"/>
      <c r="D38" s="287"/>
      <c r="E38" s="287"/>
      <c r="F38" s="287"/>
      <c r="G38" s="287"/>
      <c r="H38" s="250"/>
      <c r="I38" s="250"/>
      <c r="J38" s="250"/>
      <c r="K38" s="289" t="s">
        <v>269</v>
      </c>
      <c r="L38" s="263"/>
      <c r="M38" s="263"/>
    </row>
    <row r="39" customFormat="false" ht="15" hidden="false" customHeight="false" outlineLevel="0" collapsed="false">
      <c r="A39" s="219"/>
      <c r="B39" s="286"/>
      <c r="C39" s="287"/>
      <c r="D39" s="287"/>
      <c r="E39" s="287"/>
      <c r="F39" s="287"/>
      <c r="G39" s="287"/>
      <c r="H39" s="250"/>
      <c r="I39" s="250"/>
      <c r="J39" s="250"/>
      <c r="K39" s="289" t="s">
        <v>272</v>
      </c>
      <c r="L39" s="263"/>
      <c r="M39" s="263"/>
    </row>
    <row r="40" customFormat="false" ht="15" hidden="false" customHeight="false" outlineLevel="0" collapsed="false">
      <c r="A40" s="219"/>
      <c r="B40" s="286"/>
      <c r="C40" s="287"/>
      <c r="D40" s="287"/>
      <c r="E40" s="287"/>
      <c r="F40" s="287"/>
      <c r="G40" s="287"/>
      <c r="H40" s="250"/>
      <c r="I40" s="250"/>
      <c r="J40" s="250"/>
      <c r="K40" s="290" t="s">
        <v>275</v>
      </c>
      <c r="L40" s="263"/>
      <c r="M40" s="263"/>
    </row>
    <row r="41" customFormat="false" ht="15" hidden="false" customHeight="true" outlineLevel="0" collapsed="false">
      <c r="A41" s="219"/>
      <c r="B41" s="286"/>
      <c r="C41" s="287"/>
      <c r="D41" s="287"/>
      <c r="E41" s="287"/>
      <c r="F41" s="287"/>
      <c r="G41" s="287"/>
      <c r="H41" s="250"/>
      <c r="I41" s="250"/>
      <c r="J41" s="250"/>
      <c r="K41" s="291" t="s">
        <v>279</v>
      </c>
      <c r="L41" s="292" t="s">
        <v>280</v>
      </c>
      <c r="M41" s="292"/>
    </row>
    <row r="42" customFormat="false" ht="15" hidden="false" customHeight="false" outlineLevel="0" collapsed="false">
      <c r="A42" s="219"/>
      <c r="B42" s="286"/>
      <c r="C42" s="287"/>
      <c r="D42" s="287"/>
      <c r="E42" s="287"/>
      <c r="F42" s="287"/>
      <c r="G42" s="287"/>
      <c r="H42" s="250"/>
      <c r="I42" s="250"/>
      <c r="J42" s="250"/>
      <c r="K42" s="291"/>
      <c r="L42" s="292"/>
      <c r="M42" s="292"/>
    </row>
    <row r="43" customFormat="false" ht="15" hidden="false" customHeight="false" outlineLevel="0" collapsed="false">
      <c r="A43" s="219"/>
      <c r="B43" s="286"/>
      <c r="C43" s="287"/>
      <c r="D43" s="287"/>
      <c r="E43" s="287"/>
      <c r="F43" s="287"/>
      <c r="G43" s="287"/>
      <c r="H43" s="250"/>
      <c r="I43" s="250"/>
      <c r="J43" s="250"/>
      <c r="K43" s="291"/>
      <c r="L43" s="292"/>
      <c r="M43" s="292"/>
    </row>
  </sheetData>
  <mergeCells count="94">
    <mergeCell ref="A1:A3"/>
    <mergeCell ref="B1:B3"/>
    <mergeCell ref="C1:G1"/>
    <mergeCell ref="H1:J1"/>
    <mergeCell ref="K1:M1"/>
    <mergeCell ref="C2:G2"/>
    <mergeCell ref="H2:J3"/>
    <mergeCell ref="C3:G3"/>
    <mergeCell ref="A4:A5"/>
    <mergeCell ref="B4:B5"/>
    <mergeCell ref="C4:G5"/>
    <mergeCell ref="H4:J5"/>
    <mergeCell ref="A6:A7"/>
    <mergeCell ref="B6:B7"/>
    <mergeCell ref="C6:G6"/>
    <mergeCell ref="H6:J7"/>
    <mergeCell ref="C7:G7"/>
    <mergeCell ref="A8:A10"/>
    <mergeCell ref="B8:B10"/>
    <mergeCell ref="C8:G8"/>
    <mergeCell ref="H8:J9"/>
    <mergeCell ref="C9:G9"/>
    <mergeCell ref="C10:G10"/>
    <mergeCell ref="H10:J10"/>
    <mergeCell ref="A11:A12"/>
    <mergeCell ref="B11:B12"/>
    <mergeCell ref="C11:G11"/>
    <mergeCell ref="H11:J12"/>
    <mergeCell ref="C12:G12"/>
    <mergeCell ref="A13:A14"/>
    <mergeCell ref="B13:B14"/>
    <mergeCell ref="C13:G14"/>
    <mergeCell ref="H13:J13"/>
    <mergeCell ref="H14:J14"/>
    <mergeCell ref="A15:A16"/>
    <mergeCell ref="C15:G16"/>
    <mergeCell ref="H15:J15"/>
    <mergeCell ref="H16:J16"/>
    <mergeCell ref="C17:G17"/>
    <mergeCell ref="H17:J17"/>
    <mergeCell ref="A18:A21"/>
    <mergeCell ref="B18:B21"/>
    <mergeCell ref="C18:G18"/>
    <mergeCell ref="H18:J21"/>
    <mergeCell ref="C19:G19"/>
    <mergeCell ref="C20:G21"/>
    <mergeCell ref="A22:A23"/>
    <mergeCell ref="B22:B23"/>
    <mergeCell ref="C22:G22"/>
    <mergeCell ref="H22:J23"/>
    <mergeCell ref="K22:M23"/>
    <mergeCell ref="C23:G23"/>
    <mergeCell ref="A24:A25"/>
    <mergeCell ref="B24:B25"/>
    <mergeCell ref="C24:G24"/>
    <mergeCell ref="H24:J25"/>
    <mergeCell ref="K24:K25"/>
    <mergeCell ref="L24:L25"/>
    <mergeCell ref="M24:M25"/>
    <mergeCell ref="C25:G25"/>
    <mergeCell ref="C26:G26"/>
    <mergeCell ref="H26:J26"/>
    <mergeCell ref="A27:A28"/>
    <mergeCell ref="B27:B28"/>
    <mergeCell ref="C27:G27"/>
    <mergeCell ref="H27:J28"/>
    <mergeCell ref="C28:G28"/>
    <mergeCell ref="A29:A30"/>
    <mergeCell ref="B29:B30"/>
    <mergeCell ref="C29:G30"/>
    <mergeCell ref="H29:J30"/>
    <mergeCell ref="A31:A32"/>
    <mergeCell ref="C31:G31"/>
    <mergeCell ref="H31:J32"/>
    <mergeCell ref="C32:G32"/>
    <mergeCell ref="A33:A36"/>
    <mergeCell ref="C33:G33"/>
    <mergeCell ref="H33:I33"/>
    <mergeCell ref="J33:J36"/>
    <mergeCell ref="C34:G34"/>
    <mergeCell ref="H34:I34"/>
    <mergeCell ref="K34:L34"/>
    <mergeCell ref="C35:G35"/>
    <mergeCell ref="H35:I35"/>
    <mergeCell ref="L35:M35"/>
    <mergeCell ref="C36:G36"/>
    <mergeCell ref="H36:I36"/>
    <mergeCell ref="L36:M40"/>
    <mergeCell ref="A37:A43"/>
    <mergeCell ref="B37:B43"/>
    <mergeCell ref="C37:G43"/>
    <mergeCell ref="H37:J43"/>
    <mergeCell ref="K41:K43"/>
    <mergeCell ref="L41:M4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3"/>
  <sheetViews>
    <sheetView showFormulas="false" showGridLines="true" showRowColHeaders="true" showZeros="true" rightToLeft="false" tabSelected="false" showOutlineSymbols="true" defaultGridColor="true" view="normal" topLeftCell="A1" colorId="64" zoomScale="121" zoomScaleNormal="121" zoomScalePageLayoutView="100" workbookViewId="0">
      <selection pane="topLeft" activeCell="B1" activeCellId="0" sqref="B1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51.29"/>
    <col collapsed="false" customWidth="true" hidden="false" outlineLevel="0" max="3" min="3" style="1" width="5.86"/>
    <col collapsed="false" customWidth="true" hidden="false" outlineLevel="0" max="4" min="4" style="1" width="5.29"/>
    <col collapsed="false" customWidth="true" hidden="false" outlineLevel="0" max="5" min="5" style="1" width="7"/>
    <col collapsed="false" customWidth="true" hidden="false" outlineLevel="0" max="7" min="6" style="1" width="5.71"/>
    <col collapsed="false" customWidth="true" hidden="false" outlineLevel="0" max="8" min="8" style="1" width="6.71"/>
    <col collapsed="false" customWidth="true" hidden="false" outlineLevel="0" max="9" min="9" style="1" width="6.29"/>
    <col collapsed="false" customWidth="true" hidden="false" outlineLevel="0" max="10" min="10" style="1" width="5.29"/>
    <col collapsed="false" customWidth="true" hidden="false" outlineLevel="0" max="11" min="11" style="1" width="6.71"/>
    <col collapsed="false" customWidth="true" hidden="false" outlineLevel="0" max="12" min="12" style="1" width="8.71"/>
    <col collapsed="false" customWidth="true" hidden="false" outlineLevel="0" max="13" min="13" style="1" width="6.43"/>
    <col collapsed="false" customWidth="true" hidden="false" outlineLevel="0" max="14" min="14" style="1" width="9.14"/>
  </cols>
  <sheetData>
    <row r="1" customFormat="false" ht="23.85" hidden="false" customHeight="false" outlineLevel="0" collapsed="false">
      <c r="A1" s="293" t="s">
        <v>281</v>
      </c>
      <c r="B1" s="294" t="s">
        <v>282</v>
      </c>
      <c r="C1" s="295" t="s">
        <v>283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41"/>
    </row>
    <row r="2" customFormat="false" ht="15" hidden="false" customHeight="false" outlineLevel="0" collapsed="false">
      <c r="A2" s="296" t="s">
        <v>284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7"/>
    </row>
    <row r="3" customFormat="false" ht="15" hidden="false" customHeight="false" outlineLevel="0" collapsed="false">
      <c r="A3" s="298"/>
      <c r="B3" s="299"/>
      <c r="C3" s="300" t="n">
        <v>1</v>
      </c>
      <c r="D3" s="301" t="n">
        <v>2</v>
      </c>
      <c r="E3" s="301" t="n">
        <v>3</v>
      </c>
      <c r="F3" s="302" t="n">
        <v>4</v>
      </c>
      <c r="G3" s="303" t="n">
        <v>5</v>
      </c>
      <c r="H3" s="304" t="n">
        <v>6</v>
      </c>
      <c r="I3" s="304" t="n">
        <v>7</v>
      </c>
      <c r="J3" s="305" t="n">
        <v>8</v>
      </c>
      <c r="K3" s="306" t="n">
        <v>9</v>
      </c>
      <c r="L3" s="301" t="n">
        <v>10</v>
      </c>
      <c r="M3" s="302" t="n">
        <v>11</v>
      </c>
      <c r="N3" s="297"/>
    </row>
    <row r="4" customFormat="false" ht="15" hidden="false" customHeight="true" outlineLevel="0" collapsed="false">
      <c r="A4" s="307" t="s">
        <v>285</v>
      </c>
      <c r="B4" s="308" t="s">
        <v>286</v>
      </c>
      <c r="C4" s="309" t="s">
        <v>33</v>
      </c>
      <c r="D4" s="310" t="s">
        <v>33</v>
      </c>
      <c r="E4" s="310" t="s">
        <v>33</v>
      </c>
      <c r="F4" s="311" t="s">
        <v>33</v>
      </c>
      <c r="G4" s="312" t="s">
        <v>33</v>
      </c>
      <c r="H4" s="313" t="s">
        <v>33</v>
      </c>
      <c r="I4" s="313" t="s">
        <v>33</v>
      </c>
      <c r="J4" s="314" t="s">
        <v>33</v>
      </c>
      <c r="K4" s="315" t="s">
        <v>33</v>
      </c>
      <c r="L4" s="310" t="s">
        <v>33</v>
      </c>
      <c r="M4" s="310" t="s">
        <v>33</v>
      </c>
      <c r="N4" s="316"/>
    </row>
    <row r="5" customFormat="false" ht="15" hidden="false" customHeight="false" outlineLevel="0" collapsed="false">
      <c r="A5" s="307"/>
      <c r="B5" s="317" t="s">
        <v>287</v>
      </c>
      <c r="C5" s="318" t="s">
        <v>33</v>
      </c>
      <c r="D5" s="319" t="s">
        <v>33</v>
      </c>
      <c r="E5" s="319" t="s">
        <v>33</v>
      </c>
      <c r="F5" s="320" t="s">
        <v>33</v>
      </c>
      <c r="G5" s="321" t="s">
        <v>33</v>
      </c>
      <c r="H5" s="322" t="s">
        <v>33</v>
      </c>
      <c r="I5" s="322" t="s">
        <v>33</v>
      </c>
      <c r="J5" s="323" t="s">
        <v>33</v>
      </c>
      <c r="K5" s="324" t="s">
        <v>33</v>
      </c>
      <c r="L5" s="319" t="s">
        <v>33</v>
      </c>
      <c r="M5" s="319" t="s">
        <v>33</v>
      </c>
      <c r="N5" s="316"/>
    </row>
    <row r="6" customFormat="false" ht="15" hidden="false" customHeight="false" outlineLevel="0" collapsed="false">
      <c r="A6" s="307"/>
      <c r="B6" s="325" t="s">
        <v>288</v>
      </c>
      <c r="C6" s="318" t="s">
        <v>33</v>
      </c>
      <c r="D6" s="319" t="s">
        <v>33</v>
      </c>
      <c r="E6" s="319" t="s">
        <v>33</v>
      </c>
      <c r="F6" s="320" t="s">
        <v>33</v>
      </c>
      <c r="G6" s="321" t="s">
        <v>33</v>
      </c>
      <c r="H6" s="322" t="s">
        <v>33</v>
      </c>
      <c r="I6" s="322" t="s">
        <v>33</v>
      </c>
      <c r="J6" s="323" t="s">
        <v>33</v>
      </c>
      <c r="K6" s="324" t="s">
        <v>33</v>
      </c>
      <c r="L6" s="319" t="s">
        <v>33</v>
      </c>
      <c r="M6" s="319" t="s">
        <v>33</v>
      </c>
      <c r="N6" s="316"/>
    </row>
    <row r="7" customFormat="false" ht="15" hidden="false" customHeight="false" outlineLevel="0" collapsed="false">
      <c r="A7" s="307"/>
      <c r="B7" s="325" t="s">
        <v>289</v>
      </c>
      <c r="C7" s="318" t="s">
        <v>33</v>
      </c>
      <c r="D7" s="319" t="s">
        <v>33</v>
      </c>
      <c r="E7" s="319" t="s">
        <v>33</v>
      </c>
      <c r="F7" s="320" t="s">
        <v>33</v>
      </c>
      <c r="G7" s="321" t="s">
        <v>33</v>
      </c>
      <c r="H7" s="322" t="s">
        <v>33</v>
      </c>
      <c r="I7" s="322" t="s">
        <v>33</v>
      </c>
      <c r="J7" s="323" t="s">
        <v>33</v>
      </c>
      <c r="K7" s="324" t="s">
        <v>33</v>
      </c>
      <c r="L7" s="319" t="s">
        <v>33</v>
      </c>
      <c r="M7" s="319" t="s">
        <v>33</v>
      </c>
      <c r="N7" s="316"/>
    </row>
    <row r="8" customFormat="false" ht="15" hidden="false" customHeight="false" outlineLevel="0" collapsed="false">
      <c r="A8" s="307"/>
      <c r="B8" s="326" t="s">
        <v>290</v>
      </c>
      <c r="C8" s="318" t="s">
        <v>33</v>
      </c>
      <c r="D8" s="319" t="s">
        <v>33</v>
      </c>
      <c r="E8" s="319" t="s">
        <v>33</v>
      </c>
      <c r="F8" s="320" t="s">
        <v>33</v>
      </c>
      <c r="G8" s="321" t="s">
        <v>33</v>
      </c>
      <c r="H8" s="322" t="s">
        <v>33</v>
      </c>
      <c r="I8" s="322" t="s">
        <v>33</v>
      </c>
      <c r="J8" s="323" t="s">
        <v>33</v>
      </c>
      <c r="K8" s="324" t="s">
        <v>33</v>
      </c>
      <c r="L8" s="319" t="s">
        <v>33</v>
      </c>
      <c r="M8" s="319" t="s">
        <v>33</v>
      </c>
      <c r="N8" s="316"/>
    </row>
    <row r="9" customFormat="false" ht="15" hidden="false" customHeight="false" outlineLevel="0" collapsed="false">
      <c r="A9" s="307"/>
      <c r="B9" s="325" t="s">
        <v>291</v>
      </c>
      <c r="C9" s="318" t="s">
        <v>33</v>
      </c>
      <c r="D9" s="319" t="s">
        <v>33</v>
      </c>
      <c r="E9" s="319" t="s">
        <v>33</v>
      </c>
      <c r="F9" s="320" t="s">
        <v>33</v>
      </c>
      <c r="G9" s="321" t="s">
        <v>33</v>
      </c>
      <c r="H9" s="322" t="s">
        <v>33</v>
      </c>
      <c r="I9" s="322" t="s">
        <v>33</v>
      </c>
      <c r="J9" s="323" t="s">
        <v>33</v>
      </c>
      <c r="K9" s="324" t="s">
        <v>33</v>
      </c>
      <c r="L9" s="319" t="s">
        <v>33</v>
      </c>
      <c r="M9" s="319" t="s">
        <v>33</v>
      </c>
      <c r="N9" s="316"/>
    </row>
    <row r="10" customFormat="false" ht="15" hidden="false" customHeight="false" outlineLevel="0" collapsed="false">
      <c r="A10" s="307"/>
      <c r="B10" s="325" t="s">
        <v>292</v>
      </c>
      <c r="C10" s="327" t="s">
        <v>33</v>
      </c>
      <c r="D10" s="328" t="s">
        <v>33</v>
      </c>
      <c r="E10" s="328" t="s">
        <v>33</v>
      </c>
      <c r="F10" s="329" t="s">
        <v>33</v>
      </c>
      <c r="G10" s="330" t="s">
        <v>33</v>
      </c>
      <c r="H10" s="331" t="s">
        <v>33</v>
      </c>
      <c r="I10" s="331" t="s">
        <v>33</v>
      </c>
      <c r="J10" s="332" t="s">
        <v>33</v>
      </c>
      <c r="K10" s="333" t="s">
        <v>33</v>
      </c>
      <c r="L10" s="328" t="s">
        <v>33</v>
      </c>
      <c r="M10" s="328" t="s">
        <v>33</v>
      </c>
      <c r="N10" s="316"/>
    </row>
    <row r="11" customFormat="false" ht="15" hidden="false" customHeight="false" outlineLevel="0" collapsed="false">
      <c r="A11" s="334" t="s">
        <v>293</v>
      </c>
      <c r="B11" s="334"/>
      <c r="C11" s="335" t="n">
        <f aca="false">SUM(COUNTIF(C4:C10,"=E")*0.26,COUNTIF(C4:C10,"=S")*0.234,COUNTIF(C4:C10,"=M")*0.13,COUNTIF(C4:C10,"=I")*0)</f>
        <v>1.638</v>
      </c>
      <c r="D11" s="335" t="n">
        <f aca="false">SUM(COUNTIF(D4:D10,"=E")*0.26,COUNTIF(D4:D10,"=S")*0.234,COUNTIF(D4:D10,"=M")*0.13,COUNTIF(D4:D10,"=I")*0)</f>
        <v>1.638</v>
      </c>
      <c r="E11" s="335" t="n">
        <f aca="false">SUM(COUNTIF(E4:E10,"=E")*0.26,COUNTIF(E4:E10,"=S")*0.234,COUNTIF(E4:E10,"=M")*0.13,COUNTIF(E4:E10,"=I")*0)</f>
        <v>1.638</v>
      </c>
      <c r="F11" s="335" t="n">
        <f aca="false">SUM(COUNTIF(F4:F10,"=E")*0.26,COUNTIF(F4:F10,"=S")*0.234,COUNTIF(F4:F10,"=M")*0.13,COUNTIF(F4:F10,"=I")*0)</f>
        <v>1.638</v>
      </c>
      <c r="G11" s="335" t="n">
        <f aca="false">SUM(COUNTIF(G4:G10,"=E")*0.26,COUNTIF(G4:G10,"=S")*0.234,COUNTIF(G4:G10,"=M")*0.13,COUNTIF(G4:G10,"=I")*0)</f>
        <v>1.638</v>
      </c>
      <c r="H11" s="335" t="n">
        <f aca="false">SUM(COUNTIF(H4:H10,"=E")*0.26,COUNTIF(H4:H10,"=S")*0.234,COUNTIF(H4:H10,"=M")*0.13,COUNTIF(H4:H10,"=I")*0)</f>
        <v>1.638</v>
      </c>
      <c r="I11" s="335" t="n">
        <f aca="false">SUM(COUNTIF(I4:I10,"=E")*0.26,COUNTIF(I4:I10,"=S")*0.234,COUNTIF(I4:I10,"=M")*0.13,COUNTIF(I4:I10,"=I")*0)</f>
        <v>1.638</v>
      </c>
      <c r="J11" s="335" t="n">
        <f aca="false">SUM(COUNTIF(J4:J10,"=E")*0.26,COUNTIF(J4:J10,"=S")*0.234,COUNTIF(J4:J10,"=M")*0.13,COUNTIF(J4:J10,"=I")*0)</f>
        <v>1.638</v>
      </c>
      <c r="K11" s="335" t="n">
        <f aca="false">SUM(COUNTIF(K4:K10,"=E")*0.26,COUNTIF(K4:K10,"=S")*0.234,COUNTIF(K4:K10,"=M")*0.13,COUNTIF(K4:K10,"=I")*0)</f>
        <v>1.638</v>
      </c>
      <c r="L11" s="335" t="n">
        <f aca="false">SUM(COUNTIF(L4:L10,"=E")*0.26,COUNTIF(L4:L10,"=S")*0.234,COUNTIF(L4:L10,"=M")*0.13,COUNTIF(L4:L10,"=I")*0)</f>
        <v>1.638</v>
      </c>
      <c r="M11" s="335" t="n">
        <f aca="false">SUM(COUNTIF(M4:M10,"=E")*0.26,COUNTIF(M4:M10,"=S")*0.234,COUNTIF(M4:M10,"=M")*0.13,COUNTIF(M4:M10,"=I")*0)</f>
        <v>1.638</v>
      </c>
      <c r="N11" s="336"/>
    </row>
    <row r="12" customFormat="false" ht="15" hidden="false" customHeight="false" outlineLevel="0" collapsed="false">
      <c r="A12" s="334"/>
      <c r="B12" s="334"/>
      <c r="C12" s="337" t="n">
        <f aca="false">SUM(C11:F11)</f>
        <v>6.552</v>
      </c>
      <c r="D12" s="337"/>
      <c r="E12" s="337"/>
      <c r="F12" s="337"/>
      <c r="G12" s="337" t="n">
        <f aca="false">SUM(G11:J11)</f>
        <v>6.552</v>
      </c>
      <c r="H12" s="337"/>
      <c r="I12" s="337"/>
      <c r="J12" s="337"/>
      <c r="K12" s="337" t="n">
        <f aca="false">SUM(K11:M11)</f>
        <v>4.914</v>
      </c>
      <c r="L12" s="337"/>
      <c r="M12" s="337"/>
      <c r="N12" s="338"/>
    </row>
    <row r="13" customFormat="false" ht="15" hidden="false" customHeight="false" outlineLevel="0" collapsed="false">
      <c r="A13" s="339" t="s">
        <v>270</v>
      </c>
      <c r="B13" s="339"/>
      <c r="C13" s="340" t="n">
        <f aca="false">SUM(C12:M12)</f>
        <v>18.018</v>
      </c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1"/>
    </row>
    <row r="14" customFormat="false" ht="15" hidden="false" customHeight="false" outlineLevel="0" collapsed="false">
      <c r="A14" s="342" t="s">
        <v>294</v>
      </c>
      <c r="B14" s="342"/>
      <c r="C14" s="342"/>
      <c r="D14" s="342"/>
      <c r="E14" s="342"/>
      <c r="F14" s="342"/>
      <c r="G14" s="342"/>
      <c r="H14" s="342"/>
      <c r="I14" s="342"/>
      <c r="J14" s="342"/>
      <c r="K14" s="342"/>
      <c r="L14" s="342"/>
      <c r="M14" s="342"/>
      <c r="N14" s="343"/>
    </row>
    <row r="15" customFormat="false" ht="48.75" hidden="false" customHeight="true" outlineLevel="0" collapsed="false">
      <c r="A15" s="344" t="s">
        <v>295</v>
      </c>
      <c r="B15" s="345" t="s">
        <v>296</v>
      </c>
      <c r="C15" s="346" t="s">
        <v>33</v>
      </c>
      <c r="D15" s="347" t="s">
        <v>33</v>
      </c>
      <c r="E15" s="347" t="s">
        <v>33</v>
      </c>
      <c r="F15" s="348" t="s">
        <v>33</v>
      </c>
      <c r="G15" s="321" t="s">
        <v>33</v>
      </c>
      <c r="H15" s="322" t="s">
        <v>33</v>
      </c>
      <c r="I15" s="322" t="s">
        <v>33</v>
      </c>
      <c r="J15" s="323" t="s">
        <v>33</v>
      </c>
      <c r="K15" s="349" t="s">
        <v>33</v>
      </c>
      <c r="L15" s="347" t="s">
        <v>33</v>
      </c>
      <c r="M15" s="347" t="s">
        <v>33</v>
      </c>
      <c r="N15" s="316"/>
    </row>
    <row r="16" customFormat="false" ht="55.5" hidden="false" customHeight="true" outlineLevel="0" collapsed="false">
      <c r="A16" s="350" t="s">
        <v>297</v>
      </c>
      <c r="B16" s="351" t="s">
        <v>298</v>
      </c>
      <c r="C16" s="346" t="s">
        <v>33</v>
      </c>
      <c r="D16" s="347" t="s">
        <v>33</v>
      </c>
      <c r="E16" s="347" t="s">
        <v>33</v>
      </c>
      <c r="F16" s="348" t="s">
        <v>33</v>
      </c>
      <c r="G16" s="321" t="s">
        <v>33</v>
      </c>
      <c r="H16" s="322" t="s">
        <v>33</v>
      </c>
      <c r="I16" s="322" t="s">
        <v>33</v>
      </c>
      <c r="J16" s="323" t="s">
        <v>33</v>
      </c>
      <c r="K16" s="349" t="s">
        <v>33</v>
      </c>
      <c r="L16" s="347" t="s">
        <v>33</v>
      </c>
      <c r="M16" s="347" t="s">
        <v>33</v>
      </c>
      <c r="N16" s="316"/>
    </row>
    <row r="17" customFormat="false" ht="66" hidden="false" customHeight="true" outlineLevel="0" collapsed="false">
      <c r="A17" s="350"/>
      <c r="B17" s="352" t="s">
        <v>299</v>
      </c>
      <c r="C17" s="346" t="s">
        <v>33</v>
      </c>
      <c r="D17" s="347" t="s">
        <v>33</v>
      </c>
      <c r="E17" s="347" t="s">
        <v>33</v>
      </c>
      <c r="F17" s="348" t="s">
        <v>33</v>
      </c>
      <c r="G17" s="321" t="s">
        <v>33</v>
      </c>
      <c r="H17" s="322" t="s">
        <v>33</v>
      </c>
      <c r="I17" s="322" t="s">
        <v>33</v>
      </c>
      <c r="J17" s="323" t="s">
        <v>33</v>
      </c>
      <c r="K17" s="349" t="s">
        <v>33</v>
      </c>
      <c r="L17" s="347" t="s">
        <v>33</v>
      </c>
      <c r="M17" s="347" t="s">
        <v>33</v>
      </c>
      <c r="N17" s="316"/>
    </row>
    <row r="18" customFormat="false" ht="108" hidden="false" customHeight="true" outlineLevel="0" collapsed="false">
      <c r="A18" s="350"/>
      <c r="B18" s="353" t="s">
        <v>300</v>
      </c>
      <c r="C18" s="346" t="s">
        <v>33</v>
      </c>
      <c r="D18" s="347" t="s">
        <v>33</v>
      </c>
      <c r="E18" s="347" t="s">
        <v>33</v>
      </c>
      <c r="F18" s="348" t="s">
        <v>33</v>
      </c>
      <c r="G18" s="321" t="s">
        <v>33</v>
      </c>
      <c r="H18" s="322" t="s">
        <v>33</v>
      </c>
      <c r="I18" s="322" t="s">
        <v>33</v>
      </c>
      <c r="J18" s="323" t="s">
        <v>33</v>
      </c>
      <c r="K18" s="349" t="s">
        <v>33</v>
      </c>
      <c r="L18" s="347" t="s">
        <v>33</v>
      </c>
      <c r="M18" s="347" t="s">
        <v>33</v>
      </c>
      <c r="N18" s="316"/>
    </row>
    <row r="19" customFormat="false" ht="64.5" hidden="false" customHeight="true" outlineLevel="0" collapsed="false">
      <c r="A19" s="350"/>
      <c r="B19" s="354" t="s">
        <v>301</v>
      </c>
      <c r="C19" s="346" t="s">
        <v>33</v>
      </c>
      <c r="D19" s="347" t="s">
        <v>33</v>
      </c>
      <c r="E19" s="347" t="s">
        <v>33</v>
      </c>
      <c r="F19" s="348" t="s">
        <v>33</v>
      </c>
      <c r="G19" s="321" t="s">
        <v>33</v>
      </c>
      <c r="H19" s="322" t="s">
        <v>33</v>
      </c>
      <c r="I19" s="322" t="s">
        <v>33</v>
      </c>
      <c r="J19" s="323" t="s">
        <v>33</v>
      </c>
      <c r="K19" s="349" t="s">
        <v>33</v>
      </c>
      <c r="L19" s="347" t="s">
        <v>33</v>
      </c>
      <c r="M19" s="347" t="s">
        <v>33</v>
      </c>
      <c r="N19" s="316"/>
    </row>
    <row r="20" customFormat="false" ht="30.55" hidden="false" customHeight="false" outlineLevel="0" collapsed="false">
      <c r="A20" s="355" t="s">
        <v>302</v>
      </c>
      <c r="B20" s="356" t="s">
        <v>303</v>
      </c>
      <c r="C20" s="357" t="s">
        <v>33</v>
      </c>
      <c r="D20" s="358" t="s">
        <v>33</v>
      </c>
      <c r="E20" s="358" t="s">
        <v>33</v>
      </c>
      <c r="F20" s="359" t="s">
        <v>33</v>
      </c>
      <c r="G20" s="360" t="s">
        <v>33</v>
      </c>
      <c r="H20" s="361" t="s">
        <v>33</v>
      </c>
      <c r="I20" s="361" t="s">
        <v>33</v>
      </c>
      <c r="J20" s="362" t="s">
        <v>33</v>
      </c>
      <c r="K20" s="363" t="s">
        <v>33</v>
      </c>
      <c r="L20" s="358" t="s">
        <v>33</v>
      </c>
      <c r="M20" s="358" t="s">
        <v>33</v>
      </c>
      <c r="N20" s="364"/>
    </row>
    <row r="21" customFormat="false" ht="15" hidden="false" customHeight="false" outlineLevel="0" collapsed="false">
      <c r="A21" s="365" t="s">
        <v>293</v>
      </c>
      <c r="B21" s="365"/>
      <c r="C21" s="335" t="n">
        <f aca="false">SUM(COUNTIF(C14:C20,"=E")*0.304,COUNTIF(C14:C20,"=S")*0.273,COUNTIF(C14:C20,"=M")*0.152,COUNTIF(C14:C20,"=I")*0)</f>
        <v>1.638</v>
      </c>
      <c r="D21" s="335" t="n">
        <f aca="false">SUM(COUNTIF(D14:D20,"=E")*0.304,COUNTIF(D14:D20,"=S")*0.273,COUNTIF(D14:D20,"=M")*0.152,COUNTIF(D14:D20,"=I")*0)</f>
        <v>1.638</v>
      </c>
      <c r="E21" s="335" t="n">
        <f aca="false">SUM(COUNTIF(E14:E20,"=E")*0.304,COUNTIF(E14:E20,"=S")*0.273,COUNTIF(E14:E20,"=M")*0.152,COUNTIF(E14:E20,"=I")*0)</f>
        <v>1.638</v>
      </c>
      <c r="F21" s="335" t="n">
        <f aca="false">SUM(COUNTIF(F14:F20,"=E")*0.304,COUNTIF(F14:F20,"=S")*0.273,COUNTIF(F14:F20,"=M")*0.152,COUNTIF(F14:F20,"=I")*0)</f>
        <v>1.638</v>
      </c>
      <c r="G21" s="335" t="n">
        <f aca="false">SUM(COUNTIF(G14:G20,"=E")*0.304,COUNTIF(G14:G20,"=S")*0.273,COUNTIF(G14:G20,"=M")*0.152,COUNTIF(G14:G20,"=I")*0)</f>
        <v>1.638</v>
      </c>
      <c r="H21" s="335" t="n">
        <f aca="false">SUM(COUNTIF(H14:H20,"=E")*0.304,COUNTIF(H14:H20,"=S")*0.273,COUNTIF(H14:H20,"=M")*0.152,COUNTIF(H14:H20,"=I")*0)</f>
        <v>1.638</v>
      </c>
      <c r="I21" s="335" t="n">
        <f aca="false">SUM(COUNTIF(I14:I20,"=E")*0.304,COUNTIF(I14:I20,"=S")*0.273,COUNTIF(I14:I20,"=M")*0.152,COUNTIF(I14:I20,"=I")*0)</f>
        <v>1.638</v>
      </c>
      <c r="J21" s="335" t="n">
        <f aca="false">SUM(COUNTIF(J14:J20,"=E")*0.304,COUNTIF(J14:J20,"=S")*0.273,COUNTIF(J14:J20,"=M")*0.152,COUNTIF(J14:J20,"=I")*0)</f>
        <v>1.638</v>
      </c>
      <c r="K21" s="335" t="n">
        <f aca="false">SUM(COUNTIF(K14:K20,"=E")*0.304,COUNTIF(K14:K20,"=S")*0.273,COUNTIF(K14:K20,"=M")*0.152,COUNTIF(K14:K20,"=I")*0)</f>
        <v>1.638</v>
      </c>
      <c r="L21" s="335" t="n">
        <f aca="false">SUM(COUNTIF(L14:L20,"=E")*0.304,COUNTIF(L14:L20,"=S")*0.273,COUNTIF(L14:L20,"=M")*0.152,COUNTIF(L14:L20,"=I")*0)</f>
        <v>1.638</v>
      </c>
      <c r="M21" s="335" t="n">
        <f aca="false">SUM(COUNTIF(M14:M20,"=E")*0.304,COUNTIF(M14:M20,"=S")*0.273,COUNTIF(M14:M20,"=M")*0.152,COUNTIF(M14:M20,"=I")*0)</f>
        <v>1.638</v>
      </c>
      <c r="N21" s="336"/>
    </row>
    <row r="22" customFormat="false" ht="15" hidden="false" customHeight="false" outlineLevel="0" collapsed="false">
      <c r="A22" s="365"/>
      <c r="B22" s="365"/>
      <c r="C22" s="366" t="n">
        <f aca="false">SUM(C21:F21)</f>
        <v>6.552</v>
      </c>
      <c r="D22" s="366"/>
      <c r="E22" s="366"/>
      <c r="F22" s="366"/>
      <c r="G22" s="366" t="n">
        <f aca="false">SUM(G21:J21)</f>
        <v>6.552</v>
      </c>
      <c r="H22" s="366"/>
      <c r="I22" s="366"/>
      <c r="J22" s="366"/>
      <c r="K22" s="366" t="n">
        <f aca="false">SUM(K21:M21)</f>
        <v>4.914</v>
      </c>
      <c r="L22" s="366"/>
      <c r="M22" s="366"/>
      <c r="N22" s="367"/>
    </row>
    <row r="23" customFormat="false" ht="15" hidden="false" customHeight="false" outlineLevel="0" collapsed="false">
      <c r="A23" s="368" t="s">
        <v>270</v>
      </c>
      <c r="B23" s="368"/>
      <c r="C23" s="369" t="n">
        <f aca="false">SUM(C22:M22)</f>
        <v>18.018</v>
      </c>
      <c r="D23" s="369"/>
      <c r="E23" s="369"/>
      <c r="F23" s="369"/>
      <c r="G23" s="369"/>
      <c r="H23" s="369"/>
      <c r="I23" s="369"/>
      <c r="J23" s="369"/>
      <c r="K23" s="369"/>
      <c r="L23" s="369"/>
      <c r="M23" s="369"/>
      <c r="N23" s="370"/>
    </row>
    <row r="24" customFormat="false" ht="15" hidden="false" customHeight="true" outlineLevel="0" collapsed="false">
      <c r="A24" s="371" t="s">
        <v>304</v>
      </c>
      <c r="B24" s="371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</row>
    <row r="25" customFormat="false" ht="15" hidden="false" customHeight="true" outlineLevel="0" collapsed="false">
      <c r="A25" s="372" t="s">
        <v>305</v>
      </c>
      <c r="B25" s="373" t="s">
        <v>306</v>
      </c>
      <c r="C25" s="374" t="s">
        <v>27</v>
      </c>
      <c r="D25" s="374"/>
      <c r="E25" s="374"/>
      <c r="F25" s="374"/>
      <c r="G25" s="374"/>
      <c r="H25" s="374"/>
      <c r="I25" s="374"/>
      <c r="J25" s="374"/>
      <c r="K25" s="374"/>
      <c r="L25" s="374"/>
      <c r="M25" s="374"/>
    </row>
    <row r="26" customFormat="false" ht="18" hidden="false" customHeight="true" outlineLevel="0" collapsed="false">
      <c r="A26" s="372"/>
      <c r="B26" s="375" t="s">
        <v>307</v>
      </c>
      <c r="C26" s="376" t="s">
        <v>33</v>
      </c>
      <c r="D26" s="376"/>
      <c r="E26" s="376"/>
      <c r="F26" s="376"/>
      <c r="G26" s="376"/>
      <c r="H26" s="376"/>
      <c r="I26" s="376"/>
      <c r="J26" s="376"/>
      <c r="K26" s="376"/>
      <c r="L26" s="376"/>
      <c r="M26" s="376"/>
    </row>
    <row r="27" customFormat="false" ht="46.25" hidden="false" customHeight="false" outlineLevel="0" collapsed="false">
      <c r="A27" s="372"/>
      <c r="B27" s="377" t="s">
        <v>308</v>
      </c>
      <c r="C27" s="376" t="s">
        <v>33</v>
      </c>
      <c r="D27" s="376"/>
      <c r="E27" s="376"/>
      <c r="F27" s="376"/>
      <c r="G27" s="376"/>
      <c r="H27" s="376"/>
      <c r="I27" s="376"/>
      <c r="J27" s="376"/>
      <c r="K27" s="376"/>
      <c r="L27" s="376"/>
      <c r="M27" s="376"/>
    </row>
    <row r="28" customFormat="false" ht="13.5" hidden="false" customHeight="true" outlineLevel="0" collapsed="false">
      <c r="A28" s="372"/>
      <c r="B28" s="378" t="s">
        <v>309</v>
      </c>
      <c r="C28" s="376" t="s">
        <v>33</v>
      </c>
      <c r="D28" s="376"/>
      <c r="E28" s="376"/>
      <c r="F28" s="376"/>
      <c r="G28" s="376"/>
      <c r="H28" s="376"/>
      <c r="I28" s="376"/>
      <c r="J28" s="376"/>
      <c r="K28" s="376"/>
      <c r="L28" s="376"/>
      <c r="M28" s="376"/>
    </row>
    <row r="29" customFormat="false" ht="15" hidden="false" customHeight="false" outlineLevel="0" collapsed="false">
      <c r="A29" s="372"/>
      <c r="B29" s="373" t="s">
        <v>310</v>
      </c>
      <c r="C29" s="379" t="s">
        <v>27</v>
      </c>
      <c r="D29" s="379"/>
      <c r="E29" s="379"/>
      <c r="F29" s="379"/>
      <c r="G29" s="379"/>
      <c r="H29" s="379"/>
      <c r="I29" s="379"/>
      <c r="J29" s="379"/>
      <c r="K29" s="379"/>
      <c r="L29" s="379"/>
      <c r="M29" s="379"/>
    </row>
    <row r="30" customFormat="false" ht="15" hidden="false" customHeight="false" outlineLevel="0" collapsed="false">
      <c r="A30" s="380" t="s">
        <v>293</v>
      </c>
      <c r="B30" s="380"/>
      <c r="C30" s="381" t="n">
        <f aca="false">SUM(COUNTIF(C25:C29,"=E")*1,COUNTIF(C25:C29,"=S")*0.8,COUNTIF(C25:C29,"=M")*0.5,COUNTIF(C25:C29,"=I")*0)</f>
        <v>3.4</v>
      </c>
      <c r="D30" s="381"/>
      <c r="E30" s="381"/>
      <c r="F30" s="381"/>
      <c r="G30" s="381"/>
      <c r="H30" s="381"/>
      <c r="I30" s="381"/>
      <c r="J30" s="381"/>
      <c r="K30" s="381"/>
      <c r="L30" s="381"/>
      <c r="M30" s="381"/>
    </row>
    <row r="31" customFormat="false" ht="15" hidden="false" customHeight="false" outlineLevel="0" collapsed="false">
      <c r="A31" s="380"/>
      <c r="B31" s="380"/>
      <c r="C31" s="382" t="n">
        <f aca="false">SUM(C30:M30)</f>
        <v>3.4</v>
      </c>
      <c r="D31" s="382"/>
      <c r="E31" s="382"/>
      <c r="F31" s="382"/>
      <c r="G31" s="382"/>
      <c r="H31" s="382"/>
      <c r="I31" s="382"/>
      <c r="J31" s="382"/>
      <c r="K31" s="382"/>
      <c r="L31" s="382"/>
      <c r="M31" s="382"/>
    </row>
    <row r="32" customFormat="false" ht="15" hidden="false" customHeight="false" outlineLevel="0" collapsed="false">
      <c r="A32" s="380"/>
      <c r="B32" s="380"/>
      <c r="C32" s="383" t="s">
        <v>266</v>
      </c>
      <c r="D32" s="383"/>
      <c r="E32" s="383"/>
      <c r="F32" s="383"/>
      <c r="G32" s="383" t="s">
        <v>268</v>
      </c>
      <c r="H32" s="383"/>
      <c r="I32" s="383"/>
      <c r="J32" s="383"/>
      <c r="K32" s="383" t="s">
        <v>311</v>
      </c>
      <c r="L32" s="383"/>
      <c r="M32" s="383"/>
    </row>
    <row r="33" customFormat="false" ht="15" hidden="false" customHeight="false" outlineLevel="0" collapsed="false">
      <c r="A33" s="380"/>
      <c r="B33" s="380"/>
      <c r="C33" s="384" t="n">
        <f aca="false">SUM(C12:M12)</f>
        <v>18.018</v>
      </c>
      <c r="D33" s="384"/>
      <c r="E33" s="384"/>
      <c r="F33" s="384"/>
      <c r="G33" s="384" t="n">
        <f aca="false">SUM(C22:M22)</f>
        <v>18.018</v>
      </c>
      <c r="H33" s="384"/>
      <c r="I33" s="384"/>
      <c r="J33" s="384"/>
      <c r="K33" s="384" t="n">
        <f aca="false">SUM(C30:M30)</f>
        <v>3.4</v>
      </c>
      <c r="L33" s="384"/>
      <c r="M33" s="384"/>
    </row>
    <row r="34" customFormat="false" ht="33" hidden="false" customHeight="true" outlineLevel="0" collapsed="false">
      <c r="A34" s="385" t="s">
        <v>270</v>
      </c>
      <c r="B34" s="385"/>
      <c r="C34" s="382" t="n">
        <f aca="false">SUM(C33+G33+K33)</f>
        <v>39.436</v>
      </c>
      <c r="D34" s="382"/>
      <c r="E34" s="382"/>
      <c r="F34" s="382"/>
      <c r="G34" s="382"/>
      <c r="H34" s="382"/>
      <c r="I34" s="382"/>
      <c r="J34" s="382"/>
      <c r="K34" s="382"/>
      <c r="L34" s="382"/>
      <c r="M34" s="382"/>
    </row>
    <row r="35" customFormat="false" ht="15" hidden="false" customHeight="false" outlineLevel="0" collapsed="false">
      <c r="A35" s="386"/>
      <c r="B35" s="387"/>
      <c r="C35" s="388" t="s">
        <v>312</v>
      </c>
      <c r="D35" s="388"/>
      <c r="E35" s="388"/>
      <c r="F35" s="388"/>
      <c r="G35" s="388"/>
      <c r="H35" s="389" t="s">
        <v>6</v>
      </c>
      <c r="I35" s="389"/>
      <c r="J35" s="389"/>
      <c r="K35" s="389"/>
      <c r="L35" s="389"/>
      <c r="M35" s="389"/>
    </row>
    <row r="36" customFormat="false" ht="15" hidden="false" customHeight="false" outlineLevel="0" collapsed="false">
      <c r="A36" s="390"/>
      <c r="B36" s="391"/>
      <c r="C36" s="392" t="s">
        <v>313</v>
      </c>
      <c r="D36" s="392"/>
      <c r="E36" s="392"/>
      <c r="F36" s="392"/>
      <c r="G36" s="392"/>
      <c r="H36" s="393" t="n">
        <f aca="false">SUM(COUNTIF(H35,"=B")*2,COUNTIF(H35,"=C")*5,COUNTIF(H35,"=A")*0,COUNTIF(H35,"=D")*20)</f>
        <v>2</v>
      </c>
      <c r="I36" s="393" t="n">
        <f aca="false">SUM(COUNTIF(H36,"=B")*2,COUNTIF(H36,"=C")*5,COUNTIF(H36,"=A")*0,COUNTIF(H36,"=D")*20)</f>
        <v>0</v>
      </c>
      <c r="J36" s="393" t="n">
        <f aca="false">SUM(COUNTIF(I36,"=B")*2,COUNTIF(I36,"=C")*5,COUNTIF(I36,"=A")*0,COUNTIF(I36,"=D")*20)</f>
        <v>0</v>
      </c>
      <c r="K36" s="393" t="n">
        <f aca="false">SUM(COUNTIF(J36,"=B")*2,COUNTIF(J36,"=C")*5,COUNTIF(J36,"=A")*0,COUNTIF(J36,"=D")*20)</f>
        <v>0</v>
      </c>
      <c r="L36" s="393" t="n">
        <f aca="false">SUM(COUNTIF(K36,"=B")*2,COUNTIF(K36,"=C")*5,COUNTIF(K36,"=A")*0,COUNTIF(K36,"=D")*20)</f>
        <v>0</v>
      </c>
      <c r="M36" s="393" t="n">
        <f aca="false">SUM(COUNTIF(L36,"=B")*2,COUNTIF(L36,"=C")*5,COUNTIF(L36,"=A")*0,COUNTIF(L36,"=D")*20)</f>
        <v>0</v>
      </c>
    </row>
    <row r="37" customFormat="false" ht="15" hidden="false" customHeight="false" outlineLevel="0" collapsed="false">
      <c r="A37" s="390"/>
      <c r="B37" s="394"/>
      <c r="C37" s="395" t="s">
        <v>314</v>
      </c>
      <c r="D37" s="395"/>
      <c r="E37" s="395"/>
      <c r="F37" s="395"/>
      <c r="G37" s="395"/>
      <c r="H37" s="395"/>
      <c r="I37" s="395"/>
      <c r="J37" s="395"/>
      <c r="K37" s="395"/>
      <c r="L37" s="395"/>
      <c r="M37" s="395"/>
    </row>
    <row r="38" customFormat="false" ht="19.7" hidden="false" customHeight="false" outlineLevel="0" collapsed="false">
      <c r="A38" s="396"/>
      <c r="B38" s="387"/>
      <c r="C38" s="397" t="n">
        <f aca="false">(C34)-(H36)</f>
        <v>37.436</v>
      </c>
      <c r="D38" s="397"/>
      <c r="E38" s="397"/>
      <c r="F38" s="397"/>
      <c r="G38" s="397"/>
      <c r="H38" s="397"/>
      <c r="I38" s="397"/>
      <c r="J38" s="397"/>
      <c r="K38" s="397"/>
      <c r="L38" s="397"/>
      <c r="M38" s="397"/>
    </row>
    <row r="39" customFormat="false" ht="15.75" hidden="false" customHeight="true" outlineLevel="0" collapsed="false">
      <c r="A39" s="398" t="s">
        <v>315</v>
      </c>
      <c r="B39" s="398"/>
      <c r="C39" s="399"/>
    </row>
    <row r="40" customFormat="false" ht="15" hidden="false" customHeight="false" outlineLevel="0" collapsed="false">
      <c r="A40" s="398"/>
      <c r="B40" s="398"/>
      <c r="C40" s="400" t="s">
        <v>316</v>
      </c>
      <c r="D40" s="400"/>
      <c r="E40" s="400"/>
      <c r="F40" s="400"/>
      <c r="G40" s="400"/>
      <c r="H40" s="400"/>
      <c r="I40" s="400"/>
      <c r="J40" s="400"/>
      <c r="K40" s="400"/>
      <c r="L40" s="400"/>
      <c r="M40" s="400"/>
      <c r="N40" s="400"/>
    </row>
    <row r="41" customFormat="false" ht="55.2" hidden="false" customHeight="false" outlineLevel="0" collapsed="false">
      <c r="A41" s="398"/>
      <c r="B41" s="398"/>
      <c r="C41" s="401" t="s">
        <v>266</v>
      </c>
      <c r="D41" s="402" t="s">
        <v>268</v>
      </c>
      <c r="E41" s="403" t="s">
        <v>317</v>
      </c>
      <c r="F41" s="404" t="s">
        <v>318</v>
      </c>
      <c r="G41" s="405" t="s">
        <v>319</v>
      </c>
      <c r="H41" s="406" t="s">
        <v>320</v>
      </c>
      <c r="I41" s="407" t="s">
        <v>321</v>
      </c>
      <c r="J41" s="408" t="s">
        <v>322</v>
      </c>
      <c r="K41" s="409" t="s">
        <v>323</v>
      </c>
      <c r="L41" s="410" t="s">
        <v>312</v>
      </c>
      <c r="M41" s="411" t="s">
        <v>324</v>
      </c>
      <c r="N41" s="412" t="s">
        <v>314</v>
      </c>
    </row>
    <row r="42" customFormat="false" ht="15" hidden="false" customHeight="false" outlineLevel="0" collapsed="false">
      <c r="A42" s="413" t="s">
        <v>325</v>
      </c>
      <c r="B42" s="414" t="s">
        <v>326</v>
      </c>
      <c r="C42" s="415" t="n">
        <v>16</v>
      </c>
      <c r="D42" s="416" t="n">
        <v>16</v>
      </c>
      <c r="E42" s="417" t="n">
        <v>5</v>
      </c>
      <c r="F42" s="418" t="n">
        <v>8.5</v>
      </c>
      <c r="G42" s="419" t="n">
        <v>8</v>
      </c>
      <c r="H42" s="420" t="n">
        <v>14</v>
      </c>
      <c r="I42" s="421" t="n">
        <v>5</v>
      </c>
      <c r="J42" s="422" t="n">
        <v>5</v>
      </c>
      <c r="K42" s="423" t="n">
        <f aca="false">SUM(C42:J42)</f>
        <v>77.5</v>
      </c>
      <c r="L42" s="424" t="s">
        <v>3</v>
      </c>
      <c r="M42" s="425" t="n">
        <f aca="false">SUM(COUNTIF(L42,"=B")*2,COUNTIF(L42,"=C")*5,COUNTIF(L42,"=A")*0,COUNTIF(L42,"=D")*20)</f>
        <v>0</v>
      </c>
      <c r="N42" s="426" t="n">
        <f aca="false">SUM(K42-M42)</f>
        <v>77.5</v>
      </c>
    </row>
    <row r="43" customFormat="false" ht="15" hidden="false" customHeight="false" outlineLevel="0" collapsed="false">
      <c r="A43" s="427" t="s">
        <v>327</v>
      </c>
      <c r="B43" s="428" t="s">
        <v>326</v>
      </c>
      <c r="C43" s="429" t="n">
        <v>16</v>
      </c>
      <c r="D43" s="430" t="n">
        <v>16</v>
      </c>
      <c r="E43" s="431" t="n">
        <v>5</v>
      </c>
      <c r="F43" s="432" t="n">
        <v>11.5</v>
      </c>
      <c r="G43" s="433" t="n">
        <v>8</v>
      </c>
      <c r="H43" s="434" t="n">
        <v>15</v>
      </c>
      <c r="I43" s="435" t="n">
        <v>5</v>
      </c>
      <c r="J43" s="436" t="n">
        <v>5</v>
      </c>
      <c r="K43" s="437" t="n">
        <f aca="false">SUM(C43:J43)</f>
        <v>81.5</v>
      </c>
      <c r="L43" s="438" t="s">
        <v>3</v>
      </c>
      <c r="M43" s="439" t="n">
        <f aca="false">SUM(COUNTIF(L43,"=B")*2,COUNTIF(L43,"=C")*5,COUNTIF(L43,"=A")*0,COUNTIF(L43,"=D")*20)</f>
        <v>0</v>
      </c>
      <c r="N43" s="440" t="n">
        <f aca="false">SUM(K43-M43)</f>
        <v>81.5</v>
      </c>
    </row>
    <row r="44" customFormat="false" ht="15" hidden="false" customHeight="false" outlineLevel="0" collapsed="false">
      <c r="A44" s="427" t="s">
        <v>328</v>
      </c>
      <c r="B44" s="428" t="s">
        <v>326</v>
      </c>
      <c r="C44" s="429" t="n">
        <v>16</v>
      </c>
      <c r="D44" s="430" t="n">
        <v>16</v>
      </c>
      <c r="E44" s="431" t="n">
        <v>5</v>
      </c>
      <c r="F44" s="432" t="n">
        <v>10</v>
      </c>
      <c r="G44" s="433" t="n">
        <v>8</v>
      </c>
      <c r="H44" s="434" t="n">
        <v>14</v>
      </c>
      <c r="I44" s="435" t="n">
        <v>5</v>
      </c>
      <c r="J44" s="436" t="n">
        <v>5</v>
      </c>
      <c r="K44" s="437" t="n">
        <f aca="false">SUM(C44:J44)</f>
        <v>79</v>
      </c>
      <c r="L44" s="438" t="s">
        <v>3</v>
      </c>
      <c r="M44" s="439" t="n">
        <f aca="false">SUM(COUNTIF(L44,"=B")*2,COUNTIF(L44,"=C")*5,COUNTIF(L44,"=A")*0,COUNTIF(L44,"=D")*20)</f>
        <v>0</v>
      </c>
      <c r="N44" s="441" t="n">
        <f aca="false">SUM(K44-M44)</f>
        <v>79</v>
      </c>
    </row>
    <row r="45" customFormat="false" ht="15" hidden="false" customHeight="false" outlineLevel="0" collapsed="false">
      <c r="A45" s="442" t="s">
        <v>329</v>
      </c>
      <c r="B45" s="443" t="s">
        <v>326</v>
      </c>
      <c r="C45" s="429" t="n">
        <v>15</v>
      </c>
      <c r="D45" s="430" t="n">
        <v>15</v>
      </c>
      <c r="E45" s="431" t="n">
        <v>5</v>
      </c>
      <c r="F45" s="432" t="n">
        <v>14.5</v>
      </c>
      <c r="G45" s="433" t="n">
        <v>8</v>
      </c>
      <c r="H45" s="434" t="n">
        <v>15</v>
      </c>
      <c r="I45" s="435" t="n">
        <v>5</v>
      </c>
      <c r="J45" s="436" t="n">
        <v>5</v>
      </c>
      <c r="K45" s="437" t="n">
        <f aca="false">SUM(C45:J45)</f>
        <v>82.5</v>
      </c>
      <c r="L45" s="438" t="s">
        <v>3</v>
      </c>
      <c r="M45" s="439" t="n">
        <f aca="false">SUM(COUNTIF(L45,"=B")*2,COUNTIF(L45,"=C")*5,COUNTIF(L45,"=A")*0,COUNTIF(L45,"=D")*20)</f>
        <v>0</v>
      </c>
      <c r="N45" s="441" t="n">
        <f aca="false">SUM(K45-M45)</f>
        <v>82.5</v>
      </c>
    </row>
    <row r="46" customFormat="false" ht="15" hidden="false" customHeight="false" outlineLevel="0" collapsed="false">
      <c r="A46" s="442" t="s">
        <v>330</v>
      </c>
      <c r="B46" s="444" t="s">
        <v>326</v>
      </c>
      <c r="C46" s="445" t="n">
        <v>0</v>
      </c>
      <c r="D46" s="446" t="n">
        <v>0</v>
      </c>
      <c r="E46" s="447" t="n">
        <v>0</v>
      </c>
      <c r="F46" s="448" t="n">
        <v>0</v>
      </c>
      <c r="G46" s="449" t="n">
        <v>0</v>
      </c>
      <c r="H46" s="450" t="n">
        <v>0</v>
      </c>
      <c r="I46" s="451" t="n">
        <v>0</v>
      </c>
      <c r="J46" s="452" t="n">
        <v>0</v>
      </c>
      <c r="K46" s="453" t="n">
        <v>0</v>
      </c>
      <c r="L46" s="454" t="s">
        <v>3</v>
      </c>
      <c r="M46" s="455" t="n">
        <f aca="false">SUM(COUNTIF(L46,"=B")*2,COUNTIF(L46,"=C")*5,COUNTIF(L46,"=A")*0,COUNTIF(L46,"=D")*20)</f>
        <v>0</v>
      </c>
      <c r="N46" s="456" t="n">
        <f aca="false">SUM(K46-M46)</f>
        <v>0</v>
      </c>
    </row>
    <row r="48" customFormat="false" ht="15.75" hidden="false" customHeight="true" outlineLevel="0" collapsed="false">
      <c r="A48" s="457" t="s">
        <v>331</v>
      </c>
      <c r="B48" s="457"/>
      <c r="C48" s="457" t="s">
        <v>332</v>
      </c>
      <c r="D48" s="457"/>
      <c r="E48" s="458" t="s">
        <v>333</v>
      </c>
      <c r="F48" s="458"/>
      <c r="G48" s="458"/>
      <c r="H48" s="458"/>
      <c r="I48" s="458"/>
      <c r="J48" s="459" t="s">
        <v>334</v>
      </c>
      <c r="K48" s="459"/>
      <c r="L48" s="459"/>
      <c r="M48" s="459"/>
      <c r="N48" s="460"/>
    </row>
    <row r="49" customFormat="false" ht="36" hidden="false" customHeight="true" outlineLevel="0" collapsed="false">
      <c r="A49" s="461" t="s">
        <v>335</v>
      </c>
      <c r="B49" s="461"/>
      <c r="C49" s="461" t="s">
        <v>336</v>
      </c>
      <c r="D49" s="461"/>
      <c r="E49" s="461" t="s">
        <v>337</v>
      </c>
      <c r="F49" s="461"/>
      <c r="G49" s="461"/>
      <c r="H49" s="461"/>
      <c r="I49" s="461"/>
      <c r="J49" s="461" t="s">
        <v>338</v>
      </c>
      <c r="K49" s="461"/>
      <c r="L49" s="461"/>
      <c r="M49" s="461"/>
      <c r="N49" s="462"/>
    </row>
    <row r="51" customFormat="false" ht="15" hidden="false" customHeight="false" outlineLevel="0" collapsed="false">
      <c r="A51" s="57" t="s">
        <v>339</v>
      </c>
      <c r="B51" s="57"/>
      <c r="C51" s="57"/>
      <c r="D51" s="57"/>
      <c r="E51" s="57"/>
      <c r="F51" s="57"/>
      <c r="G51" s="57"/>
      <c r="H51" s="57"/>
      <c r="I51" s="57"/>
    </row>
    <row r="52" customFormat="false" ht="15" hidden="false" customHeight="false" outlineLevel="0" collapsed="false">
      <c r="A52" s="463" t="s">
        <v>340</v>
      </c>
      <c r="B52" s="463"/>
      <c r="C52" s="463"/>
      <c r="D52" s="463"/>
      <c r="E52" s="463"/>
      <c r="F52" s="463"/>
      <c r="G52" s="463"/>
      <c r="H52" s="463"/>
      <c r="I52" s="463"/>
      <c r="J52" s="463"/>
      <c r="K52" s="463"/>
      <c r="L52" s="463"/>
      <c r="M52" s="463"/>
      <c r="N52" s="463"/>
      <c r="O52" s="463"/>
      <c r="P52" s="463"/>
    </row>
    <row r="53" customFormat="false" ht="15" hidden="false" customHeight="false" outlineLevel="0" collapsed="false">
      <c r="A53" s="463" t="s">
        <v>341</v>
      </c>
      <c r="B53" s="463"/>
      <c r="C53" s="463"/>
      <c r="D53" s="463"/>
      <c r="E53" s="463"/>
      <c r="F53" s="463"/>
      <c r="G53" s="463"/>
      <c r="H53" s="463"/>
      <c r="I53" s="463"/>
      <c r="J53" s="463"/>
      <c r="K53" s="463"/>
      <c r="L53" s="463"/>
      <c r="M53" s="463"/>
      <c r="N53" s="463"/>
      <c r="O53" s="463"/>
      <c r="P53" s="463"/>
    </row>
  </sheetData>
  <mergeCells count="54">
    <mergeCell ref="C1:M1"/>
    <mergeCell ref="A2:M2"/>
    <mergeCell ref="A4:A10"/>
    <mergeCell ref="A11:B12"/>
    <mergeCell ref="C12:F12"/>
    <mergeCell ref="G12:J12"/>
    <mergeCell ref="K12:M12"/>
    <mergeCell ref="A13:B13"/>
    <mergeCell ref="C13:M13"/>
    <mergeCell ref="A14:M14"/>
    <mergeCell ref="A16:A19"/>
    <mergeCell ref="A21:B22"/>
    <mergeCell ref="C22:F22"/>
    <mergeCell ref="G22:J22"/>
    <mergeCell ref="K22:M22"/>
    <mergeCell ref="A23:B23"/>
    <mergeCell ref="C23:M23"/>
    <mergeCell ref="A24:M24"/>
    <mergeCell ref="A25:A29"/>
    <mergeCell ref="C25:M25"/>
    <mergeCell ref="C26:M26"/>
    <mergeCell ref="C27:M27"/>
    <mergeCell ref="C28:M28"/>
    <mergeCell ref="C29:M29"/>
    <mergeCell ref="A30:B33"/>
    <mergeCell ref="C30:M30"/>
    <mergeCell ref="C31:M31"/>
    <mergeCell ref="C32:F32"/>
    <mergeCell ref="G32:J32"/>
    <mergeCell ref="K32:M32"/>
    <mergeCell ref="C33:F33"/>
    <mergeCell ref="G33:J33"/>
    <mergeCell ref="K33:M33"/>
    <mergeCell ref="A34:B34"/>
    <mergeCell ref="C34:M34"/>
    <mergeCell ref="C35:G35"/>
    <mergeCell ref="H35:M35"/>
    <mergeCell ref="C36:G36"/>
    <mergeCell ref="H36:M36"/>
    <mergeCell ref="C37:M37"/>
    <mergeCell ref="C38:M38"/>
    <mergeCell ref="A39:B41"/>
    <mergeCell ref="C40:N40"/>
    <mergeCell ref="A48:B48"/>
    <mergeCell ref="C48:D48"/>
    <mergeCell ref="E48:I48"/>
    <mergeCell ref="J48:M48"/>
    <mergeCell ref="A49:B49"/>
    <mergeCell ref="C49:D49"/>
    <mergeCell ref="E49:I49"/>
    <mergeCell ref="J49:M49"/>
    <mergeCell ref="A51:I51"/>
    <mergeCell ref="A52:P52"/>
    <mergeCell ref="A53:P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2013-03-09T16:09:09Z</dcterms:created>
  <dc:creator>usuario</dc:creator>
  <dc:description/>
  <dc:language>pt-BR</dc:language>
  <cp:lastModifiedBy/>
  <cp:lastPrinted>2014-12-27T22:01:47Z</cp:lastPrinted>
  <dcterms:modified xsi:type="dcterms:W3CDTF">2026-06-17T16:47:49Z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