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Planilha1" sheetId="1" r:id="rId1"/>
  </sheets>
  <definedNames/>
  <calcPr fullCalcOnLoad="1"/>
</workbook>
</file>

<file path=xl/comments1.xml><?xml version="1.0" encoding="utf-8"?>
<comments xmlns="http://schemas.openxmlformats.org/spreadsheetml/2006/main">
  <authors>
    <author> </author>
    <author>Marcelo Siqueira Valle</author>
  </authors>
  <commentList>
    <comment ref="A7" authorId="0">
      <text>
        <r>
          <rPr>
            <b/>
            <sz val="9"/>
            <color indexed="8"/>
            <rFont val="Segoe UI"/>
            <family val="2"/>
          </rPr>
          <t xml:space="preserve">O Desempenho Acadêmico será dado pela média das notas de todas as disciplinas cursadas durante a graduação, conforme consta no Histórico Completo (soma das notas de todas as disciplinas dividido pelo número total de disciplinas cursadas). Em instituições nas quais as notas das disciplinas são dadas apenas em conceitos (e não há a correspondência numérica), favor usar a seguinte conversão: A= 90 pontos, B= 80 pontos, C = 70 pontos, D= 60 pontos, E = 50 pontos, F= 40 pontos. Em instituições nas quais a nota é dada em outra escala de pontos, o valor deverá ser normalizado na escala de 0 a 100. Por exemplo, se a nota for dada em uma escala de 0 a 10 e a média do candidato for 8, a nota será equivalente a 80.
</t>
        </r>
      </text>
    </comment>
    <comment ref="C7" authorId="1">
      <text>
        <r>
          <rPr>
            <b/>
            <sz val="9"/>
            <rFont val="Segoe UI"/>
            <family val="2"/>
          </rPr>
          <t>Marcelo Siqueira Valle:</t>
        </r>
        <r>
          <rPr>
            <sz val="9"/>
            <rFont val="Segoe UI"/>
            <family val="2"/>
          </rPr>
          <t xml:space="preserve">
Exemplo: Se fez 1 mestrado, a quantidade será igual a 1.</t>
        </r>
      </text>
    </comment>
  </commentList>
</comments>
</file>

<file path=xl/sharedStrings.xml><?xml version="1.0" encoding="utf-8"?>
<sst xmlns="http://schemas.openxmlformats.org/spreadsheetml/2006/main" count="112" uniqueCount="95">
  <si>
    <t>PROGRAMA DE PÓS-GRADUAÇÃO DE FÍSICA E QUÍMICA DE MATERIAIS</t>
  </si>
  <si>
    <t xml:space="preserve"> Processo Seletivo para Ingresso no 1º semestre de 2021</t>
  </si>
  <si>
    <t>PLANILHA DE AVALIAÇÃO CURRICULAR</t>
  </si>
  <si>
    <t>Nome do candidato:</t>
  </si>
  <si>
    <r>
      <rPr>
        <b/>
        <sz val="11"/>
        <color indexed="8"/>
        <rFont val="Calibri"/>
        <family val="2"/>
      </rPr>
      <t xml:space="preserve">(1) - DESEMPENHO ACADÊMICO (HISTÓRIO ESCOLAR) </t>
    </r>
    <r>
      <rPr>
        <b/>
        <sz val="11"/>
        <color indexed="10"/>
        <rFont val="Calibri"/>
        <family val="2"/>
      </rPr>
      <t xml:space="preserve">* </t>
    </r>
  </si>
  <si>
    <t>Pontuação</t>
  </si>
  <si>
    <t>Candidatos ao DOUTORADO</t>
  </si>
  <si>
    <t xml:space="preserve">* O Desempenho Acadêmico será dado pela média </t>
  </si>
  <si>
    <t>Quantidade</t>
  </si>
  <si>
    <t>Pontuação obtida</t>
  </si>
  <si>
    <t xml:space="preserve">das notas de todas as disciplinas cursadas durante </t>
  </si>
  <si>
    <t>Deempenho acadêmico na graduação (Mestrado-Peso 100%; Doutorado-Peso 40%)</t>
  </si>
  <si>
    <t xml:space="preserve">a graduação, conforme consta no Histórico Escolar Completo </t>
  </si>
  <si>
    <t xml:space="preserve">Rendimento global no curso de graduação </t>
  </si>
  <si>
    <t>(soma das notas de todas as disciplinas dividido pelo</t>
  </si>
  <si>
    <t>Desempenho acadêmico na Pós-graduação  (apenas para candidatos ao DOUTORADO)</t>
  </si>
  <si>
    <t>15 pontos/disciplina</t>
  </si>
  <si>
    <t xml:space="preserve"> número total de disciplinas cursadas).  </t>
  </si>
  <si>
    <t xml:space="preserve">Disciplinas com conceito A (ou notas 90 a 100) </t>
  </si>
  <si>
    <t xml:space="preserve">Em instituições nas quais as notas das disciplinas são dadas apenas  </t>
  </si>
  <si>
    <t>Disciplinas com conceito B (ou notas 80 a 89)</t>
  </si>
  <si>
    <t>10 pontos/disciplina</t>
  </si>
  <si>
    <t xml:space="preserve">em conceitos (e não há a correspondência numérica), favor </t>
  </si>
  <si>
    <t>Disciplinas com conceito C (ou notas 70 a 79)</t>
  </si>
  <si>
    <t>05 pontos/dsiciplina</t>
  </si>
  <si>
    <t>Disciplinas com conceito D (ou notas 60 a 69)</t>
  </si>
  <si>
    <t>02 pontos/disciplina</t>
  </si>
  <si>
    <t>SOMA</t>
  </si>
  <si>
    <t xml:space="preserve">Em instituições nas quais a nota é dada em outra escala de </t>
  </si>
  <si>
    <t>PESO</t>
  </si>
  <si>
    <t xml:space="preserve"> pontos, o valor deverá ser normalizado na escala de 0 a 100. </t>
  </si>
  <si>
    <t>e a média do candidato for 8, a nota será equivalente a 80.</t>
  </si>
  <si>
    <r>
      <rPr>
        <b/>
        <sz val="11"/>
        <color indexed="8"/>
        <rFont val="Calibri"/>
        <family val="2"/>
      </rPr>
      <t>(2) - PRODUÇÃO CIENTÍFICA</t>
    </r>
    <r>
      <rPr>
        <b/>
        <sz val="11"/>
        <color indexed="10"/>
        <rFont val="Calibri"/>
        <family val="2"/>
      </rPr>
      <t xml:space="preserve"> </t>
    </r>
  </si>
  <si>
    <t>Primeiro autor de artigo com fator de impacto maior ou igual 5,00</t>
  </si>
  <si>
    <t>40 pontos/artigo</t>
  </si>
  <si>
    <t>Primeiro autor de artigo com fator de impacto entre 4,99 e 3,00</t>
  </si>
  <si>
    <t>25 pontos/artigo</t>
  </si>
  <si>
    <t>Primeiro autor de artigo com fator de impacto entre 2,99 e 1,00</t>
  </si>
  <si>
    <t>15 pontos/artigo</t>
  </si>
  <si>
    <t>Primeiro autor de artigo com fator de impacto menor que 0,99</t>
  </si>
  <si>
    <t>05 pontos/artigo</t>
  </si>
  <si>
    <t>Autor de artigo com fator de impacto maior ou igual 5,00</t>
  </si>
  <si>
    <t>20 pontos/artigo</t>
  </si>
  <si>
    <t>Autor de artigo com fator de impacto entre 4,99 e 3,00</t>
  </si>
  <si>
    <t>12 pontos/artigo</t>
  </si>
  <si>
    <t>Autor de artigo com fator de impacto entre 2,99 e 1,00</t>
  </si>
  <si>
    <t>8 pontos/artigo</t>
  </si>
  <si>
    <t>Autor de artigo com fator de impacto menor que 0,99</t>
  </si>
  <si>
    <t>3 pontos/artigo</t>
  </si>
  <si>
    <t>Patente registrada (Concedida)</t>
  </si>
  <si>
    <t>25 pontos/patente</t>
  </si>
  <si>
    <t>Patente em processo de registro (Depositada)</t>
  </si>
  <si>
    <t>10 pontos/patente</t>
  </si>
  <si>
    <t>Livro publicado por Editora com conselho editorial internacional</t>
  </si>
  <si>
    <t>40 pontos/livro</t>
  </si>
  <si>
    <t>Livro publicado por Editora com conselho editorial nacional</t>
  </si>
  <si>
    <t>20 pontos/livro</t>
  </si>
  <si>
    <t>Livro publicado por Editora com conselho editorial local</t>
  </si>
  <si>
    <t>10 pontos/livro</t>
  </si>
  <si>
    <t>Capítulo de livro publicado por Editora com conselho editorial internacional</t>
  </si>
  <si>
    <t>20 pontos/capítulo</t>
  </si>
  <si>
    <t>Capítulo de livro publicado por Editora com conselho editorial nacional</t>
  </si>
  <si>
    <t>10 pontos/capítulo</t>
  </si>
  <si>
    <t>Capítulo de livro publicado por Editora com conselho editorial local</t>
  </si>
  <si>
    <t>05 pontos/capítulo</t>
  </si>
  <si>
    <t xml:space="preserve">(3) - ATIVIDADE EXTRA CURRICULAR </t>
  </si>
  <si>
    <t>Bolsista de IC financiada por agências de fomento estaduais ou nacionais</t>
  </si>
  <si>
    <t>20 pontos/ano</t>
  </si>
  <si>
    <t>Bolsista de IC financiada por pró-reitoria</t>
  </si>
  <si>
    <t>15 pontos/ano</t>
  </si>
  <si>
    <t>IC voluntário certificado pela pró-reitoria ou diretoria de pesquisa</t>
  </si>
  <si>
    <t>10 pontos/ano</t>
  </si>
  <si>
    <t>Participação em programas de monitoria remunerado em instituição de Ensino Superior</t>
  </si>
  <si>
    <t>03 pontos/semestre</t>
  </si>
  <si>
    <t>Participação em eventos internacionais com apresentação de trabalho (limitado a um trabalho por evento)</t>
  </si>
  <si>
    <t>07 pontos/evento</t>
  </si>
  <si>
    <t>Participação em eventos nacionais com apresentação de trabalho (limitado a um trabalho por evento)</t>
  </si>
  <si>
    <t>05 pontos/evento</t>
  </si>
  <si>
    <t>Participação em eventos regionais com apresentação de trabalho (limitado a um trabalho por evento)</t>
  </si>
  <si>
    <t>03 pontos/evento</t>
  </si>
  <si>
    <t>Participação em eventos locais com apresentação de trabalho (limitado a um trabalho por evento)</t>
  </si>
  <si>
    <t>01 pontos/evento</t>
  </si>
  <si>
    <t xml:space="preserve">(4) - EXERCÍCIO DA PROFISSÃO APÓS A GRADUAÇÃO </t>
  </si>
  <si>
    <t>Docência no magistério superior de disciplinas nas áreas de Física, Química e Engenharias (não incluir Estágio docência)</t>
  </si>
  <si>
    <t>0,2 pontos/ hora-aula</t>
  </si>
  <si>
    <t>0,1 pontos/hora-aula</t>
  </si>
  <si>
    <t>Exercício da profissão em atividades relacionadas nas áreas de Física, Química e Engenharias</t>
  </si>
  <si>
    <t>04 pontos/mês</t>
  </si>
  <si>
    <t>DOUTORADO</t>
  </si>
  <si>
    <r>
      <t xml:space="preserve">usar a seguinte conversão: </t>
    </r>
    <r>
      <rPr>
        <b/>
        <i/>
        <u val="single"/>
        <sz val="10"/>
        <rFont val="Arial"/>
        <family val="2"/>
      </rPr>
      <t>A= 90 pontos</t>
    </r>
    <r>
      <rPr>
        <b/>
        <i/>
        <sz val="10"/>
        <rFont val="Arial"/>
        <family val="2"/>
      </rPr>
      <t xml:space="preserve">, </t>
    </r>
    <r>
      <rPr>
        <b/>
        <i/>
        <u val="single"/>
        <sz val="10"/>
        <rFont val="Arial"/>
        <family val="2"/>
      </rPr>
      <t>B= 80 pontos</t>
    </r>
    <r>
      <rPr>
        <b/>
        <i/>
        <sz val="10"/>
        <rFont val="Arial"/>
        <family val="2"/>
      </rPr>
      <t xml:space="preserve">, </t>
    </r>
  </si>
  <si>
    <r>
      <t>C= 70 pontos</t>
    </r>
    <r>
      <rPr>
        <b/>
        <i/>
        <sz val="10"/>
        <rFont val="Arial"/>
        <family val="2"/>
      </rPr>
      <t xml:space="preserve">, </t>
    </r>
    <r>
      <rPr>
        <b/>
        <i/>
        <u val="single"/>
        <sz val="10"/>
        <rFont val="Arial"/>
        <family val="2"/>
      </rPr>
      <t>D= 60 pontos</t>
    </r>
    <r>
      <rPr>
        <b/>
        <i/>
        <sz val="10"/>
        <rFont val="Arial"/>
        <family val="2"/>
      </rPr>
      <t xml:space="preserve">, </t>
    </r>
    <r>
      <rPr>
        <b/>
        <i/>
        <u val="single"/>
        <sz val="10"/>
        <rFont val="Arial"/>
        <family val="2"/>
      </rPr>
      <t>E = 50 pontos</t>
    </r>
    <r>
      <rPr>
        <b/>
        <i/>
        <sz val="10"/>
        <rFont val="Arial"/>
        <family val="2"/>
      </rPr>
      <t xml:space="preserve">, </t>
    </r>
    <r>
      <rPr>
        <b/>
        <i/>
        <u val="single"/>
        <sz val="10"/>
        <rFont val="Arial"/>
        <family val="2"/>
      </rPr>
      <t>F = 40 pontos</t>
    </r>
    <r>
      <rPr>
        <b/>
        <i/>
        <sz val="10"/>
        <rFont val="Arial"/>
        <family val="2"/>
      </rPr>
      <t xml:space="preserve">. </t>
    </r>
  </si>
  <si>
    <t>Quantidade de Curso de Mestrado</t>
  </si>
  <si>
    <t>Docência no ensino básico de disciplinas nas área de Física, Química e Engenharias (não incluir estágio curricular)</t>
  </si>
  <si>
    <t>MÉDIA PONDERADA</t>
  </si>
  <si>
    <r>
      <rPr>
        <b/>
        <i/>
        <sz val="10"/>
        <color indexed="8"/>
        <rFont val="Arial"/>
        <family val="2"/>
      </rPr>
      <t>Por</t>
    </r>
    <r>
      <rPr>
        <b/>
        <i/>
        <sz val="10"/>
        <rFont val="Arial"/>
        <family val="2"/>
      </rPr>
      <t xml:space="preserve"> exemplo, se a nota for dada em uma escala de 0 a 10 </t>
    </r>
  </si>
</sst>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55">
    <font>
      <sz val="11"/>
      <color indexed="8"/>
      <name val="Calibri"/>
      <family val="2"/>
    </font>
    <font>
      <sz val="10"/>
      <name val="Arial"/>
      <family val="0"/>
    </font>
    <font>
      <sz val="11"/>
      <color indexed="63"/>
      <name val="Calibri"/>
      <family val="2"/>
    </font>
    <font>
      <b/>
      <sz val="11"/>
      <color indexed="8"/>
      <name val="Calibri"/>
      <family val="2"/>
    </font>
    <font>
      <b/>
      <sz val="16"/>
      <color indexed="8"/>
      <name val="Calibri"/>
      <family val="2"/>
    </font>
    <font>
      <b/>
      <sz val="11"/>
      <color indexed="10"/>
      <name val="Calibri"/>
      <family val="2"/>
    </font>
    <font>
      <sz val="11"/>
      <color indexed="10"/>
      <name val="Calibri"/>
      <family val="2"/>
    </font>
    <font>
      <b/>
      <sz val="11"/>
      <name val="Calibri"/>
      <family val="2"/>
    </font>
    <font>
      <b/>
      <i/>
      <sz val="11"/>
      <color indexed="30"/>
      <name val="Calibri"/>
      <family val="2"/>
    </font>
    <font>
      <i/>
      <sz val="11"/>
      <color indexed="8"/>
      <name val="Calibri"/>
      <family val="2"/>
    </font>
    <font>
      <b/>
      <sz val="11"/>
      <color indexed="60"/>
      <name val="Calibri"/>
      <family val="2"/>
    </font>
    <font>
      <sz val="14"/>
      <color indexed="8"/>
      <name val="Calibri"/>
      <family val="2"/>
    </font>
    <font>
      <b/>
      <sz val="14"/>
      <color indexed="8"/>
      <name val="Calibri"/>
      <family val="2"/>
    </font>
    <font>
      <b/>
      <sz val="14"/>
      <color indexed="60"/>
      <name val="Calibri"/>
      <family val="2"/>
    </font>
    <font>
      <b/>
      <sz val="9"/>
      <color indexed="8"/>
      <name val="Segoe UI"/>
      <family val="2"/>
    </font>
    <font>
      <sz val="9"/>
      <name val="Segoe UI"/>
      <family val="2"/>
    </font>
    <font>
      <b/>
      <sz val="9"/>
      <name val="Segoe UI"/>
      <family val="2"/>
    </font>
    <font>
      <sz val="18"/>
      <color indexed="59"/>
      <name val="Calibri Light"/>
      <family val="2"/>
    </font>
    <font>
      <b/>
      <sz val="15"/>
      <color indexed="59"/>
      <name val="Calibri"/>
      <family val="2"/>
    </font>
    <font>
      <b/>
      <sz val="13"/>
      <color indexed="59"/>
      <name val="Calibri"/>
      <family val="2"/>
    </font>
    <font>
      <b/>
      <sz val="11"/>
      <color indexed="59"/>
      <name val="Calibri"/>
      <family val="2"/>
    </font>
    <font>
      <sz val="11"/>
      <color indexed="17"/>
      <name val="Calibri"/>
      <family val="2"/>
    </font>
    <font>
      <sz val="11"/>
      <color indexed="25"/>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i/>
      <sz val="10"/>
      <name val="Arial"/>
      <family val="2"/>
    </font>
    <font>
      <sz val="10"/>
      <color indexed="8"/>
      <name val="Arial"/>
      <family val="2"/>
    </font>
    <font>
      <sz val="10"/>
      <color indexed="10"/>
      <name val="Arial"/>
      <family val="2"/>
    </font>
    <font>
      <b/>
      <i/>
      <u val="single"/>
      <sz val="10"/>
      <name val="Arial"/>
      <family val="2"/>
    </font>
    <font>
      <b/>
      <i/>
      <sz val="10"/>
      <color indexed="10"/>
      <name val="Arial"/>
      <family val="2"/>
    </font>
    <font>
      <b/>
      <i/>
      <sz val="10"/>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indexed="9"/>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theme="5" tint="0.3999800086021423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59"/>
      </left>
      <right style="thin">
        <color indexed="59"/>
      </right>
      <top style="thin">
        <color indexed="59"/>
      </top>
      <bottom style="thin">
        <color indexed="59"/>
      </bottom>
    </border>
    <border>
      <left style="medium">
        <color indexed="59"/>
      </left>
      <right style="thin">
        <color indexed="59"/>
      </right>
      <top style="medium">
        <color indexed="59"/>
      </top>
      <bottom style="thin">
        <color indexed="59"/>
      </bottom>
    </border>
    <border>
      <left style="medium">
        <color indexed="59"/>
      </left>
      <right style="thin">
        <color indexed="59"/>
      </right>
      <top>
        <color indexed="63"/>
      </top>
      <bottom style="medium">
        <color indexed="59"/>
      </bottom>
    </border>
    <border>
      <left style="medium">
        <color indexed="59"/>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style="thin">
        <color indexed="59"/>
      </left>
      <right style="medium">
        <color indexed="59"/>
      </right>
      <top style="thin">
        <color indexed="59"/>
      </top>
      <bottom style="thin">
        <color indexed="59"/>
      </bottom>
    </border>
    <border>
      <left style="thin">
        <color indexed="59"/>
      </left>
      <right style="medium">
        <color indexed="59"/>
      </right>
      <top style="thin">
        <color indexed="59"/>
      </top>
      <bottom>
        <color indexed="63"/>
      </bottom>
    </border>
    <border>
      <left>
        <color indexed="63"/>
      </left>
      <right style="medium">
        <color indexed="59"/>
      </right>
      <top style="thin">
        <color indexed="59"/>
      </top>
      <bottom style="medium">
        <color indexed="59"/>
      </bottom>
    </border>
    <border>
      <left style="medium">
        <color indexed="59"/>
      </left>
      <right style="medium">
        <color indexed="59"/>
      </right>
      <top style="medium">
        <color indexed="59"/>
      </top>
      <bottom style="medium">
        <color indexed="59"/>
      </bottom>
    </border>
    <border>
      <left style="medium">
        <color indexed="59"/>
      </left>
      <right>
        <color indexed="63"/>
      </right>
      <top>
        <color indexed="63"/>
      </top>
      <bottom style="medium">
        <color indexed="59"/>
      </bottom>
    </border>
    <border>
      <left>
        <color indexed="63"/>
      </left>
      <right>
        <color indexed="63"/>
      </right>
      <top>
        <color indexed="63"/>
      </top>
      <bottom style="medium">
        <color indexed="59"/>
      </bottom>
    </border>
    <border>
      <left style="medium">
        <color indexed="59"/>
      </left>
      <right style="thin">
        <color indexed="59"/>
      </right>
      <top>
        <color indexed="63"/>
      </top>
      <bottom style="thin">
        <color indexed="59"/>
      </bottom>
    </border>
    <border>
      <left style="thin">
        <color indexed="59"/>
      </left>
      <right>
        <color indexed="63"/>
      </right>
      <top>
        <color indexed="63"/>
      </top>
      <bottom style="thin">
        <color indexed="59"/>
      </bottom>
    </border>
    <border>
      <left>
        <color indexed="63"/>
      </left>
      <right style="medium">
        <color indexed="59"/>
      </right>
      <top>
        <color indexed="63"/>
      </top>
      <bottom style="thin">
        <color indexed="59"/>
      </bottom>
    </border>
    <border>
      <left style="medium">
        <color indexed="59"/>
      </left>
      <right style="thin">
        <color indexed="59"/>
      </right>
      <top style="thin">
        <color indexed="59"/>
      </top>
      <bottom>
        <color indexed="63"/>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color indexed="63"/>
      </left>
      <right style="medium">
        <color indexed="59"/>
      </right>
      <top>
        <color indexed="63"/>
      </top>
      <bottom>
        <color indexed="63"/>
      </bottom>
    </border>
    <border>
      <left>
        <color indexed="63"/>
      </left>
      <right>
        <color indexed="63"/>
      </right>
      <top style="thin">
        <color indexed="59"/>
      </top>
      <bottom style="medium">
        <color indexed="59"/>
      </bottom>
    </border>
    <border>
      <left style="medium">
        <color indexed="59"/>
      </left>
      <right style="thin">
        <color indexed="59"/>
      </right>
      <top style="medium">
        <color indexed="59"/>
      </top>
      <bottom style="medium">
        <color indexed="59"/>
      </bottom>
    </border>
    <border>
      <left>
        <color indexed="63"/>
      </left>
      <right>
        <color indexed="63"/>
      </right>
      <top style="medium">
        <color indexed="59"/>
      </top>
      <bottom style="medium">
        <color indexed="59"/>
      </bottom>
    </border>
    <border>
      <left style="medium">
        <color indexed="59"/>
      </left>
      <right style="thin">
        <color indexed="59"/>
      </right>
      <top style="thin">
        <color indexed="59"/>
      </top>
      <bottom style="medium">
        <color indexed="59"/>
      </bottom>
    </border>
    <border>
      <left>
        <color indexed="63"/>
      </left>
      <right style="thin">
        <color indexed="59"/>
      </right>
      <top>
        <color indexed="63"/>
      </top>
      <bottom>
        <color indexed="63"/>
      </bottom>
    </border>
    <border>
      <left style="thin">
        <color indexed="59"/>
      </left>
      <right style="thin">
        <color indexed="59"/>
      </right>
      <top style="medium">
        <color indexed="59"/>
      </top>
      <bottom style="thin">
        <color indexed="59"/>
      </bottom>
    </border>
    <border>
      <left style="thin">
        <color indexed="59"/>
      </left>
      <right style="medium">
        <color indexed="59"/>
      </right>
      <top style="medium">
        <color indexed="59"/>
      </top>
      <bottom style="thin">
        <color indexed="59"/>
      </bottom>
    </border>
    <border>
      <left style="thin">
        <color indexed="59"/>
      </left>
      <right style="thin">
        <color indexed="59"/>
      </right>
      <top>
        <color indexed="63"/>
      </top>
      <bottom style="thin">
        <color indexed="59"/>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6"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44" fillId="30" borderId="0" applyNumberFormat="0" applyBorder="0" applyAlignment="0" applyProtection="0"/>
    <xf numFmtId="0" fontId="2" fillId="0" borderId="0">
      <alignment/>
      <protection/>
    </xf>
    <xf numFmtId="0" fontId="1" fillId="0" borderId="0">
      <alignment/>
      <protection/>
    </xf>
    <xf numFmtId="0" fontId="0" fillId="0" borderId="0">
      <alignment/>
      <protection/>
    </xf>
    <xf numFmtId="0" fontId="0" fillId="31" borderId="4" applyNumberFormat="0" applyFont="0" applyAlignment="0" applyProtection="0"/>
    <xf numFmtId="9" fontId="1" fillId="0" borderId="0" applyFill="0" applyBorder="0" applyAlignment="0" applyProtection="0"/>
    <xf numFmtId="0" fontId="45" fillId="32" borderId="0" applyNumberFormat="0" applyBorder="0" applyAlignment="0" applyProtection="0"/>
    <xf numFmtId="0" fontId="46" fillId="21" borderId="5" applyNumberFormat="0" applyAlignment="0" applyProtection="0"/>
    <xf numFmtId="41" fontId="1"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43" fontId="1" fillId="0" borderId="0" applyFill="0" applyBorder="0" applyAlignment="0" applyProtection="0"/>
  </cellStyleXfs>
  <cellXfs count="72">
    <xf numFmtId="0" fontId="0" fillId="0" borderId="0" xfId="0" applyAlignment="1">
      <alignment/>
    </xf>
    <xf numFmtId="0" fontId="0" fillId="0" borderId="0" xfId="0" applyBorder="1" applyAlignment="1">
      <alignment/>
    </xf>
    <xf numFmtId="49" fontId="6" fillId="0" borderId="0" xfId="44" applyNumberFormat="1" applyFill="1" applyBorder="1" applyAlignment="1" applyProtection="1">
      <alignment/>
      <protection/>
    </xf>
    <xf numFmtId="49" fontId="0" fillId="0" borderId="0" xfId="0" applyNumberFormat="1" applyBorder="1" applyAlignment="1">
      <alignment/>
    </xf>
    <xf numFmtId="0" fontId="3" fillId="33" borderId="10" xfId="0" applyFont="1" applyFill="1" applyBorder="1" applyAlignment="1">
      <alignment horizontal="center" vertical="center"/>
    </xf>
    <xf numFmtId="0" fontId="3" fillId="33" borderId="10" xfId="0" applyFont="1" applyFill="1" applyBorder="1" applyAlignment="1">
      <alignment horizontal="center"/>
    </xf>
    <xf numFmtId="49" fontId="0" fillId="0" borderId="0" xfId="0" applyNumberFormat="1" applyAlignment="1">
      <alignment/>
    </xf>
    <xf numFmtId="0" fontId="7" fillId="34" borderId="11" xfId="0" applyFont="1" applyFill="1" applyBorder="1" applyAlignment="1">
      <alignment/>
    </xf>
    <xf numFmtId="0" fontId="0" fillId="0" borderId="12" xfId="0" applyFont="1" applyBorder="1" applyAlignment="1">
      <alignment wrapText="1"/>
    </xf>
    <xf numFmtId="0" fontId="3" fillId="0" borderId="11" xfId="0" applyFont="1" applyBorder="1" applyAlignment="1">
      <alignment/>
    </xf>
    <xf numFmtId="0" fontId="0" fillId="0" borderId="13" xfId="0" applyFont="1" applyBorder="1" applyAlignment="1">
      <alignment/>
    </xf>
    <xf numFmtId="0" fontId="0" fillId="0" borderId="14" xfId="0" applyFont="1" applyBorder="1" applyAlignment="1">
      <alignment/>
    </xf>
    <xf numFmtId="0" fontId="8" fillId="0" borderId="15" xfId="0" applyFont="1" applyBorder="1" applyAlignment="1" applyProtection="1">
      <alignment horizontal="center"/>
      <protection locked="0"/>
    </xf>
    <xf numFmtId="0" fontId="9" fillId="35" borderId="15" xfId="0" applyFont="1" applyFill="1" applyBorder="1" applyAlignment="1">
      <alignment horizontal="center"/>
    </xf>
    <xf numFmtId="0" fontId="0" fillId="0" borderId="10" xfId="0" applyFont="1" applyBorder="1" applyAlignment="1">
      <alignment/>
    </xf>
    <xf numFmtId="0" fontId="9" fillId="35" borderId="16" xfId="0" applyFont="1" applyFill="1" applyBorder="1" applyAlignment="1">
      <alignment horizontal="center"/>
    </xf>
    <xf numFmtId="0" fontId="3" fillId="0" borderId="17" xfId="0" applyFont="1" applyBorder="1" applyAlignment="1">
      <alignment horizontal="center"/>
    </xf>
    <xf numFmtId="0" fontId="10" fillId="35" borderId="18" xfId="0" applyFont="1" applyFill="1" applyBorder="1" applyAlignment="1">
      <alignment horizontal="center"/>
    </xf>
    <xf numFmtId="0" fontId="3" fillId="36" borderId="19" xfId="0" applyFont="1" applyFill="1" applyBorder="1" applyAlignment="1">
      <alignment horizontal="center"/>
    </xf>
    <xf numFmtId="0" fontId="3" fillId="36" borderId="20" xfId="0" applyFont="1" applyFill="1" applyBorder="1" applyAlignment="1">
      <alignment horizontal="center"/>
    </xf>
    <xf numFmtId="0" fontId="3" fillId="36" borderId="18" xfId="0" applyFont="1" applyFill="1" applyBorder="1" applyAlignment="1">
      <alignment horizontal="center"/>
    </xf>
    <xf numFmtId="0" fontId="3" fillId="0" borderId="0" xfId="0" applyFont="1" applyBorder="1" applyAlignment="1">
      <alignment horizontal="right"/>
    </xf>
    <xf numFmtId="0" fontId="3" fillId="33" borderId="10" xfId="0" applyFont="1" applyFill="1" applyBorder="1" applyAlignment="1">
      <alignment horizontal="center" wrapText="1"/>
    </xf>
    <xf numFmtId="0" fontId="0" fillId="0" borderId="21" xfId="0" applyFont="1" applyBorder="1" applyAlignment="1">
      <alignment/>
    </xf>
    <xf numFmtId="0" fontId="0" fillId="0" borderId="22" xfId="0" applyFont="1" applyBorder="1" applyAlignment="1">
      <alignment/>
    </xf>
    <xf numFmtId="0" fontId="8" fillId="0" borderId="10" xfId="0" applyFont="1" applyBorder="1" applyAlignment="1" applyProtection="1">
      <alignment horizontal="center"/>
      <protection locked="0"/>
    </xf>
    <xf numFmtId="0" fontId="9" fillId="35" borderId="23" xfId="0" applyFont="1" applyFill="1" applyBorder="1" applyAlignment="1">
      <alignment horizontal="center"/>
    </xf>
    <xf numFmtId="0" fontId="0" fillId="0" borderId="13" xfId="0" applyFont="1" applyFill="1" applyBorder="1" applyAlignment="1">
      <alignment/>
    </xf>
    <xf numFmtId="0" fontId="0" fillId="0" borderId="14" xfId="0" applyFont="1" applyFill="1" applyBorder="1" applyAlignment="1">
      <alignment/>
    </xf>
    <xf numFmtId="0" fontId="0" fillId="0" borderId="24" xfId="0" applyFont="1" applyBorder="1" applyAlignment="1">
      <alignment/>
    </xf>
    <xf numFmtId="0" fontId="0" fillId="0" borderId="25" xfId="0" applyFont="1" applyBorder="1" applyAlignment="1">
      <alignment/>
    </xf>
    <xf numFmtId="0" fontId="8" fillId="0" borderId="26" xfId="0" applyFont="1" applyBorder="1" applyAlignment="1" applyProtection="1">
      <alignment horizontal="center"/>
      <protection locked="0"/>
    </xf>
    <xf numFmtId="0" fontId="9" fillId="35" borderId="27" xfId="0" applyFont="1" applyFill="1" applyBorder="1" applyAlignment="1">
      <alignment horizontal="center"/>
    </xf>
    <xf numFmtId="0" fontId="3" fillId="0" borderId="28" xfId="0" applyFont="1" applyBorder="1" applyAlignment="1">
      <alignment horizontal="center"/>
    </xf>
    <xf numFmtId="0" fontId="0" fillId="0" borderId="13" xfId="0" applyFont="1" applyFill="1" applyBorder="1" applyAlignment="1">
      <alignment wrapText="1"/>
    </xf>
    <xf numFmtId="0" fontId="0" fillId="0" borderId="24" xfId="0" applyFont="1" applyFill="1" applyBorder="1" applyAlignment="1">
      <alignment wrapText="1"/>
    </xf>
    <xf numFmtId="0" fontId="0" fillId="0" borderId="25" xfId="0" applyFont="1" applyFill="1" applyBorder="1" applyAlignment="1">
      <alignment/>
    </xf>
    <xf numFmtId="0" fontId="8" fillId="0" borderId="16" xfId="0" applyFont="1" applyBorder="1" applyAlignment="1" applyProtection="1">
      <alignment horizontal="center"/>
      <protection locked="0"/>
    </xf>
    <xf numFmtId="0" fontId="0" fillId="0" borderId="0" xfId="0" applyBorder="1" applyAlignment="1">
      <alignment horizontal="center"/>
    </xf>
    <xf numFmtId="0" fontId="3" fillId="33" borderId="23" xfId="0" applyFont="1" applyFill="1" applyBorder="1" applyAlignment="1">
      <alignment horizontal="center"/>
    </xf>
    <xf numFmtId="0" fontId="0" fillId="0" borderId="21" xfId="0" applyFont="1" applyBorder="1" applyAlignment="1">
      <alignment wrapText="1"/>
    </xf>
    <xf numFmtId="0" fontId="0" fillId="0" borderId="22" xfId="0" applyFont="1" applyBorder="1" applyAlignment="1">
      <alignment vertical="center"/>
    </xf>
    <xf numFmtId="0" fontId="0" fillId="37" borderId="13" xfId="0" applyFont="1" applyFill="1" applyBorder="1" applyAlignment="1">
      <alignment wrapText="1"/>
    </xf>
    <xf numFmtId="0" fontId="0" fillId="0" borderId="14" xfId="0" applyFont="1" applyBorder="1" applyAlignment="1">
      <alignment vertical="center"/>
    </xf>
    <xf numFmtId="0" fontId="11" fillId="0" borderId="0" xfId="0" applyFont="1" applyAlignment="1">
      <alignment/>
    </xf>
    <xf numFmtId="0" fontId="12" fillId="0" borderId="18" xfId="0" applyFont="1" applyBorder="1" applyAlignment="1">
      <alignment horizontal="center"/>
    </xf>
    <xf numFmtId="0" fontId="12" fillId="0" borderId="0" xfId="0" applyFont="1" applyAlignment="1">
      <alignment horizontal="center"/>
    </xf>
    <xf numFmtId="0" fontId="12" fillId="33" borderId="29" xfId="0" applyFont="1" applyFill="1" applyBorder="1" applyAlignment="1">
      <alignment horizontal="center"/>
    </xf>
    <xf numFmtId="0" fontId="11" fillId="33" borderId="30" xfId="0" applyFont="1" applyFill="1" applyBorder="1" applyAlignment="1">
      <alignment/>
    </xf>
    <xf numFmtId="2" fontId="13" fillId="35" borderId="18" xfId="0" applyNumberFormat="1" applyFont="1" applyFill="1" applyBorder="1" applyAlignment="1">
      <alignment horizontal="center"/>
    </xf>
    <xf numFmtId="0" fontId="3" fillId="0" borderId="31" xfId="0" applyFont="1" applyBorder="1" applyAlignment="1">
      <alignment horizontal="right"/>
    </xf>
    <xf numFmtId="0" fontId="0" fillId="0" borderId="32" xfId="0" applyBorder="1" applyAlignment="1">
      <alignment horizontal="center"/>
    </xf>
    <xf numFmtId="0" fontId="3" fillId="33" borderId="11" xfId="0" applyFont="1" applyFill="1" applyBorder="1" applyAlignment="1">
      <alignment horizontal="left" vertical="center"/>
    </xf>
    <xf numFmtId="0" fontId="3" fillId="33" borderId="33" xfId="0" applyFont="1" applyFill="1" applyBorder="1" applyAlignment="1">
      <alignment horizontal="center" vertical="center"/>
    </xf>
    <xf numFmtId="0" fontId="3" fillId="33" borderId="34" xfId="0" applyFont="1" applyFill="1" applyBorder="1" applyAlignment="1">
      <alignment horizontal="center" vertical="center" wrapText="1"/>
    </xf>
    <xf numFmtId="0" fontId="8" fillId="0" borderId="10"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9" fillId="35" borderId="15" xfId="0" applyFont="1" applyFill="1" applyBorder="1" applyAlignment="1">
      <alignment horizontal="center" vertical="center"/>
    </xf>
    <xf numFmtId="0" fontId="0" fillId="0" borderId="33" xfId="0" applyFont="1" applyBorder="1" applyAlignment="1">
      <alignment horizontal="left" vertical="center"/>
    </xf>
    <xf numFmtId="0" fontId="3" fillId="0" borderId="10" xfId="0" applyFont="1" applyBorder="1" applyAlignment="1">
      <alignment horizontal="center" vertical="center"/>
    </xf>
    <xf numFmtId="0" fontId="4" fillId="34" borderId="10" xfId="0" applyFont="1" applyFill="1" applyBorder="1" applyAlignment="1">
      <alignment horizontal="left"/>
    </xf>
    <xf numFmtId="0" fontId="3" fillId="33" borderId="12" xfId="0" applyFont="1" applyFill="1" applyBorder="1" applyAlignment="1">
      <alignment horizontal="left" vertical="center"/>
    </xf>
    <xf numFmtId="0" fontId="3" fillId="33" borderId="35" xfId="0" applyFont="1" applyFill="1" applyBorder="1" applyAlignment="1">
      <alignment horizontal="center" vertical="center"/>
    </xf>
    <xf numFmtId="0" fontId="3" fillId="33" borderId="15" xfId="0" applyFont="1" applyFill="1" applyBorder="1" applyAlignment="1">
      <alignment horizontal="center" vertical="center" wrapText="1"/>
    </xf>
    <xf numFmtId="0" fontId="31" fillId="38" borderId="0" xfId="0" applyFont="1" applyFill="1" applyAlignment="1">
      <alignment horizontal="left"/>
    </xf>
    <xf numFmtId="49" fontId="31" fillId="38" borderId="0" xfId="44" applyNumberFormat="1" applyFont="1" applyFill="1" applyBorder="1" applyAlignment="1" applyProtection="1">
      <alignment horizontal="left"/>
      <protection/>
    </xf>
    <xf numFmtId="0" fontId="34" fillId="38" borderId="0" xfId="0" applyFont="1" applyFill="1" applyAlignment="1">
      <alignment horizontal="left"/>
    </xf>
    <xf numFmtId="0" fontId="35" fillId="38" borderId="0" xfId="0" applyFont="1" applyFill="1" applyAlignment="1">
      <alignment horizontal="left"/>
    </xf>
    <xf numFmtId="0" fontId="31" fillId="38" borderId="0" xfId="0" applyFont="1" applyFill="1" applyAlignment="1">
      <alignment horizontal="left" vertical="center"/>
    </xf>
    <xf numFmtId="49" fontId="32" fillId="15" borderId="0" xfId="0" applyNumberFormat="1" applyFont="1" applyFill="1" applyAlignment="1">
      <alignment horizontal="left" vertical="center"/>
    </xf>
    <xf numFmtId="49" fontId="33" fillId="15" borderId="0" xfId="44" applyNumberFormat="1" applyFont="1" applyFill="1" applyBorder="1" applyAlignment="1" applyProtection="1">
      <alignment horizontal="left"/>
      <protection/>
    </xf>
    <xf numFmtId="0" fontId="32" fillId="15" borderId="0" xfId="0" applyFont="1" applyFill="1" applyAlignment="1">
      <alignment horizontal="left"/>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_BuiltIn_Texto de Aviso" xfId="44"/>
    <cellStyle name="Currency" xfId="45"/>
    <cellStyle name="Currency [0]" xfId="46"/>
    <cellStyle name="Neutro" xfId="47"/>
    <cellStyle name="Normal 2" xfId="48"/>
    <cellStyle name="Normal 2 2" xfId="49"/>
    <cellStyle name="Normal 3" xfId="50"/>
    <cellStyle name="Nota" xfId="51"/>
    <cellStyle name="Percent" xfId="52"/>
    <cellStyle name="Ruim"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E181E"/>
      <rgbColor rgb="00FFFFFE"/>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4C4C4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63"/>
  <sheetViews>
    <sheetView tabSelected="1" zoomScalePageLayoutView="0" workbookViewId="0" topLeftCell="A1">
      <selection activeCell="B9" sqref="A9:B14"/>
    </sheetView>
  </sheetViews>
  <sheetFormatPr defaultColWidth="9.00390625" defaultRowHeight="15"/>
  <cols>
    <col min="1" max="1" width="107.421875" style="0" customWidth="1"/>
    <col min="2" max="2" width="20.57421875" style="0" customWidth="1"/>
    <col min="3" max="3" width="32.140625" style="0" customWidth="1"/>
    <col min="4" max="4" width="16.57421875" style="0" customWidth="1"/>
    <col min="5" max="5" width="9.00390625" style="0" customWidth="1"/>
    <col min="6" max="6" width="53.7109375" style="0" customWidth="1"/>
  </cols>
  <sheetData>
    <row r="1" spans="1:4" ht="19.5" customHeight="1">
      <c r="A1" s="59" t="s">
        <v>0</v>
      </c>
      <c r="B1" s="59"/>
      <c r="C1" s="59"/>
      <c r="D1" s="59"/>
    </row>
    <row r="2" spans="1:4" ht="20.25" customHeight="1">
      <c r="A2" s="59" t="s">
        <v>1</v>
      </c>
      <c r="B2" s="59"/>
      <c r="C2" s="59"/>
      <c r="D2" s="59"/>
    </row>
    <row r="3" spans="1:4" ht="22.5" customHeight="1">
      <c r="A3" s="59" t="s">
        <v>2</v>
      </c>
      <c r="B3" s="59"/>
      <c r="C3" s="59"/>
      <c r="D3" s="59"/>
    </row>
    <row r="4" spans="1:4" ht="22.5" customHeight="1">
      <c r="A4" s="60" t="s">
        <v>3</v>
      </c>
      <c r="B4" s="60"/>
      <c r="C4" s="60"/>
      <c r="D4" s="60"/>
    </row>
    <row r="5" spans="1:10" s="1" customFormat="1" ht="28.5" customHeight="1">
      <c r="A5" s="61" t="s">
        <v>4</v>
      </c>
      <c r="B5" s="62" t="s">
        <v>5</v>
      </c>
      <c r="C5" s="63" t="s">
        <v>6</v>
      </c>
      <c r="D5" s="63"/>
      <c r="E5" s="64" t="s">
        <v>7</v>
      </c>
      <c r="F5" s="69"/>
      <c r="G5" s="2"/>
      <c r="H5" s="2"/>
      <c r="I5" s="3"/>
      <c r="J5" s="3"/>
    </row>
    <row r="6" spans="1:10" ht="15">
      <c r="A6" s="61"/>
      <c r="B6" s="62"/>
      <c r="C6" s="4" t="s">
        <v>91</v>
      </c>
      <c r="D6" s="5" t="s">
        <v>9</v>
      </c>
      <c r="E6" s="64" t="s">
        <v>10</v>
      </c>
      <c r="F6" s="70"/>
      <c r="G6" s="2"/>
      <c r="H6" s="2"/>
      <c r="I6" s="6"/>
      <c r="J6" s="6"/>
    </row>
    <row r="7" spans="1:10" ht="15">
      <c r="A7" s="7" t="s">
        <v>11</v>
      </c>
      <c r="B7" s="55">
        <v>0</v>
      </c>
      <c r="C7" s="56">
        <v>0</v>
      </c>
      <c r="D7" s="57">
        <f>B7*C7*0.4</f>
        <v>0</v>
      </c>
      <c r="E7" s="64" t="s">
        <v>12</v>
      </c>
      <c r="F7" s="70"/>
      <c r="G7" s="2"/>
      <c r="H7" s="2"/>
      <c r="I7" s="6"/>
      <c r="J7" s="6"/>
    </row>
    <row r="8" spans="1:10" ht="14.25" customHeight="1">
      <c r="A8" s="8" t="s">
        <v>13</v>
      </c>
      <c r="B8" s="55"/>
      <c r="C8" s="56"/>
      <c r="D8" s="57"/>
      <c r="E8" s="64" t="s">
        <v>14</v>
      </c>
      <c r="F8" s="70"/>
      <c r="G8" s="2"/>
      <c r="H8" s="2"/>
      <c r="I8" s="6"/>
      <c r="J8" s="6"/>
    </row>
    <row r="9" spans="1:10" ht="15">
      <c r="A9" s="9" t="s">
        <v>15</v>
      </c>
      <c r="B9" s="58" t="s">
        <v>16</v>
      </c>
      <c r="C9" s="56">
        <v>0</v>
      </c>
      <c r="D9" s="57">
        <f>15*C9</f>
        <v>0</v>
      </c>
      <c r="E9" s="65" t="s">
        <v>17</v>
      </c>
      <c r="F9" s="70"/>
      <c r="G9" s="2"/>
      <c r="H9" s="2"/>
      <c r="I9" s="6"/>
      <c r="J9" s="6"/>
    </row>
    <row r="10" spans="1:10" ht="15">
      <c r="A10" s="10" t="s">
        <v>18</v>
      </c>
      <c r="B10" s="58"/>
      <c r="C10" s="56"/>
      <c r="D10" s="57"/>
      <c r="E10" s="65" t="s">
        <v>19</v>
      </c>
      <c r="F10" s="70"/>
      <c r="G10" s="2"/>
      <c r="H10" s="2"/>
      <c r="I10" s="6"/>
      <c r="J10" s="6"/>
    </row>
    <row r="11" spans="1:10" ht="15" customHeight="1">
      <c r="A11" s="10" t="s">
        <v>20</v>
      </c>
      <c r="B11" s="11" t="s">
        <v>21</v>
      </c>
      <c r="C11" s="12">
        <v>0</v>
      </c>
      <c r="D11" s="13">
        <f>10*C11</f>
        <v>0</v>
      </c>
      <c r="E11" s="64" t="s">
        <v>22</v>
      </c>
      <c r="F11" s="70"/>
      <c r="G11" s="2"/>
      <c r="H11" s="2"/>
      <c r="I11" s="6"/>
      <c r="J11" s="6"/>
    </row>
    <row r="12" spans="1:10" ht="15">
      <c r="A12" s="10" t="s">
        <v>23</v>
      </c>
      <c r="B12" s="14" t="s">
        <v>24</v>
      </c>
      <c r="C12" s="12">
        <v>0</v>
      </c>
      <c r="D12" s="13">
        <f>5*C12</f>
        <v>0</v>
      </c>
      <c r="E12" s="64" t="s">
        <v>89</v>
      </c>
      <c r="F12" s="70"/>
      <c r="G12" s="2"/>
      <c r="H12" s="2"/>
      <c r="I12" s="6"/>
      <c r="J12" s="6"/>
    </row>
    <row r="13" spans="1:10" ht="15">
      <c r="A13" s="10" t="s">
        <v>25</v>
      </c>
      <c r="B13" s="14" t="s">
        <v>26</v>
      </c>
      <c r="C13" s="12">
        <v>0</v>
      </c>
      <c r="D13" s="15">
        <f>2*C13</f>
        <v>0</v>
      </c>
      <c r="E13" s="66" t="s">
        <v>90</v>
      </c>
      <c r="F13" s="70"/>
      <c r="G13" s="2"/>
      <c r="H13" s="2"/>
      <c r="I13" s="6"/>
      <c r="J13" s="6"/>
    </row>
    <row r="14" spans="1:10" ht="15">
      <c r="A14" s="50" t="s">
        <v>27</v>
      </c>
      <c r="B14" s="50"/>
      <c r="C14" s="16">
        <f>SUM(C7:C13)</f>
        <v>0</v>
      </c>
      <c r="D14" s="17">
        <f>SUM(D7:D13)</f>
        <v>0</v>
      </c>
      <c r="E14" s="64" t="s">
        <v>28</v>
      </c>
      <c r="F14" s="70"/>
      <c r="G14" s="2"/>
      <c r="H14" s="2"/>
      <c r="I14" s="6"/>
      <c r="J14" s="6"/>
    </row>
    <row r="15" spans="1:10" ht="15">
      <c r="A15" s="18" t="s">
        <v>29</v>
      </c>
      <c r="B15" s="19"/>
      <c r="C15" s="19"/>
      <c r="D15" s="20">
        <v>0.4</v>
      </c>
      <c r="E15" s="65" t="s">
        <v>30</v>
      </c>
      <c r="F15" s="70"/>
      <c r="G15" s="2"/>
      <c r="H15" s="2"/>
      <c r="I15" s="6"/>
      <c r="J15" s="6"/>
    </row>
    <row r="16" spans="1:6" ht="15">
      <c r="A16" s="21"/>
      <c r="B16" s="21"/>
      <c r="C16" s="1"/>
      <c r="E16" s="67" t="s">
        <v>94</v>
      </c>
      <c r="F16" s="71"/>
    </row>
    <row r="17" spans="1:6" ht="15">
      <c r="A17" s="51"/>
      <c r="B17" s="51"/>
      <c r="C17" s="51"/>
      <c r="D17" s="51"/>
      <c r="E17" s="68" t="s">
        <v>31</v>
      </c>
      <c r="F17" s="71"/>
    </row>
    <row r="18" spans="1:4" ht="28.5" customHeight="1">
      <c r="A18" s="52" t="s">
        <v>32</v>
      </c>
      <c r="B18" s="53" t="s">
        <v>5</v>
      </c>
      <c r="C18" s="54" t="s">
        <v>6</v>
      </c>
      <c r="D18" s="54"/>
    </row>
    <row r="19" spans="1:4" ht="15">
      <c r="A19" s="52"/>
      <c r="B19" s="53"/>
      <c r="C19" s="22" t="s">
        <v>8</v>
      </c>
      <c r="D19" s="5" t="s">
        <v>9</v>
      </c>
    </row>
    <row r="20" spans="1:4" ht="15">
      <c r="A20" s="23" t="s">
        <v>33</v>
      </c>
      <c r="B20" s="24" t="s">
        <v>34</v>
      </c>
      <c r="C20" s="25">
        <v>0</v>
      </c>
      <c r="D20" s="26">
        <f>40*C20</f>
        <v>0</v>
      </c>
    </row>
    <row r="21" spans="1:4" ht="15">
      <c r="A21" s="10" t="s">
        <v>35</v>
      </c>
      <c r="B21" s="11" t="s">
        <v>36</v>
      </c>
      <c r="C21" s="25">
        <v>0</v>
      </c>
      <c r="D21" s="26">
        <f>25*C21</f>
        <v>0</v>
      </c>
    </row>
    <row r="22" spans="1:4" ht="15">
      <c r="A22" s="10" t="s">
        <v>37</v>
      </c>
      <c r="B22" s="11" t="s">
        <v>38</v>
      </c>
      <c r="C22" s="25">
        <v>0</v>
      </c>
      <c r="D22" s="26">
        <f>15*C22</f>
        <v>0</v>
      </c>
    </row>
    <row r="23" spans="1:4" ht="15">
      <c r="A23" s="10" t="s">
        <v>39</v>
      </c>
      <c r="B23" s="11" t="s">
        <v>40</v>
      </c>
      <c r="C23" s="25">
        <v>0</v>
      </c>
      <c r="D23" s="26">
        <f>5*C23</f>
        <v>0</v>
      </c>
    </row>
    <row r="24" spans="1:4" ht="15">
      <c r="A24" s="23" t="s">
        <v>41</v>
      </c>
      <c r="B24" s="24" t="s">
        <v>42</v>
      </c>
      <c r="C24" s="25">
        <v>0</v>
      </c>
      <c r="D24" s="26">
        <f>20*C24</f>
        <v>0</v>
      </c>
    </row>
    <row r="25" spans="1:4" ht="15">
      <c r="A25" s="10" t="s">
        <v>43</v>
      </c>
      <c r="B25" s="11" t="s">
        <v>44</v>
      </c>
      <c r="C25" s="25">
        <v>0</v>
      </c>
      <c r="D25" s="26">
        <f>12*C25</f>
        <v>0</v>
      </c>
    </row>
    <row r="26" spans="1:4" ht="15">
      <c r="A26" s="10" t="s">
        <v>45</v>
      </c>
      <c r="B26" s="11" t="s">
        <v>46</v>
      </c>
      <c r="C26" s="25">
        <v>0</v>
      </c>
      <c r="D26" s="26">
        <f>8*C26</f>
        <v>0</v>
      </c>
    </row>
    <row r="27" spans="1:4" ht="15">
      <c r="A27" s="10" t="s">
        <v>47</v>
      </c>
      <c r="B27" s="11" t="s">
        <v>48</v>
      </c>
      <c r="C27" s="25">
        <v>0</v>
      </c>
      <c r="D27" s="26">
        <f>3*C27</f>
        <v>0</v>
      </c>
    </row>
    <row r="28" spans="1:4" ht="15">
      <c r="A28" s="27" t="s">
        <v>49</v>
      </c>
      <c r="B28" s="28" t="s">
        <v>50</v>
      </c>
      <c r="C28" s="25">
        <v>0</v>
      </c>
      <c r="D28" s="26">
        <f>25*C28</f>
        <v>0</v>
      </c>
    </row>
    <row r="29" spans="1:4" ht="15">
      <c r="A29" s="27" t="s">
        <v>51</v>
      </c>
      <c r="B29" s="28" t="s">
        <v>52</v>
      </c>
      <c r="C29" s="25">
        <v>0</v>
      </c>
      <c r="D29" s="26">
        <f>10*C29</f>
        <v>0</v>
      </c>
    </row>
    <row r="30" spans="1:4" ht="15">
      <c r="A30" s="10" t="s">
        <v>53</v>
      </c>
      <c r="B30" s="11" t="s">
        <v>54</v>
      </c>
      <c r="C30" s="25">
        <v>0</v>
      </c>
      <c r="D30" s="26">
        <f>40*C30</f>
        <v>0</v>
      </c>
    </row>
    <row r="31" spans="1:4" ht="15">
      <c r="A31" s="10" t="s">
        <v>55</v>
      </c>
      <c r="B31" s="11" t="s">
        <v>56</v>
      </c>
      <c r="C31" s="25">
        <v>0</v>
      </c>
      <c r="D31" s="26">
        <f>20*C31</f>
        <v>0</v>
      </c>
    </row>
    <row r="32" spans="1:4" ht="15">
      <c r="A32" s="10" t="s">
        <v>57</v>
      </c>
      <c r="B32" s="11" t="s">
        <v>58</v>
      </c>
      <c r="C32" s="25">
        <v>0</v>
      </c>
      <c r="D32" s="26">
        <f>10*C32</f>
        <v>0</v>
      </c>
    </row>
    <row r="33" spans="1:4" ht="15">
      <c r="A33" s="10" t="s">
        <v>59</v>
      </c>
      <c r="B33" s="11" t="s">
        <v>60</v>
      </c>
      <c r="C33" s="25">
        <v>0</v>
      </c>
      <c r="D33" s="26">
        <f>20*C33</f>
        <v>0</v>
      </c>
    </row>
    <row r="34" spans="1:4" ht="15">
      <c r="A34" s="10" t="s">
        <v>61</v>
      </c>
      <c r="B34" s="11" t="s">
        <v>62</v>
      </c>
      <c r="C34" s="25">
        <v>0</v>
      </c>
      <c r="D34" s="26">
        <f>10*C34</f>
        <v>0</v>
      </c>
    </row>
    <row r="35" spans="1:4" ht="15">
      <c r="A35" s="29" t="s">
        <v>63</v>
      </c>
      <c r="B35" s="30" t="s">
        <v>64</v>
      </c>
      <c r="C35" s="31">
        <v>0</v>
      </c>
      <c r="D35" s="32">
        <f>5*C35</f>
        <v>0</v>
      </c>
    </row>
    <row r="36" spans="1:4" ht="15">
      <c r="A36" s="50" t="s">
        <v>27</v>
      </c>
      <c r="B36" s="50"/>
      <c r="C36" s="33">
        <f>SUM(C20:C35)</f>
        <v>0</v>
      </c>
      <c r="D36" s="17">
        <f>SUM(D20:D35)</f>
        <v>0</v>
      </c>
    </row>
    <row r="37" spans="1:4" ht="15">
      <c r="A37" s="18" t="s">
        <v>29</v>
      </c>
      <c r="B37" s="19"/>
      <c r="C37" s="19"/>
      <c r="D37" s="20">
        <v>0.4</v>
      </c>
    </row>
    <row r="38" spans="1:4" ht="15">
      <c r="A38" s="21"/>
      <c r="B38" s="21"/>
      <c r="C38" s="21"/>
      <c r="D38" s="21"/>
    </row>
    <row r="39" spans="2:4" ht="15">
      <c r="B39" s="51"/>
      <c r="C39" s="51"/>
      <c r="D39" s="51"/>
    </row>
    <row r="40" spans="1:4" ht="28.5" customHeight="1">
      <c r="A40" s="52" t="s">
        <v>65</v>
      </c>
      <c r="B40" s="53" t="s">
        <v>5</v>
      </c>
      <c r="C40" s="54" t="s">
        <v>6</v>
      </c>
      <c r="D40" s="54"/>
    </row>
    <row r="41" spans="1:4" ht="15">
      <c r="A41" s="52"/>
      <c r="B41" s="53"/>
      <c r="C41" s="22" t="s">
        <v>8</v>
      </c>
      <c r="D41" s="5" t="s">
        <v>9</v>
      </c>
    </row>
    <row r="42" spans="1:4" ht="15">
      <c r="A42" s="23" t="s">
        <v>66</v>
      </c>
      <c r="B42" s="24" t="s">
        <v>67</v>
      </c>
      <c r="C42" s="12">
        <v>0</v>
      </c>
      <c r="D42" s="13">
        <f>20*C42</f>
        <v>0</v>
      </c>
    </row>
    <row r="43" spans="1:4" ht="15">
      <c r="A43" s="10" t="s">
        <v>68</v>
      </c>
      <c r="B43" s="11" t="s">
        <v>69</v>
      </c>
      <c r="C43" s="12">
        <v>0</v>
      </c>
      <c r="D43" s="13">
        <f>15*C43</f>
        <v>0</v>
      </c>
    </row>
    <row r="44" spans="1:4" ht="15">
      <c r="A44" s="27" t="s">
        <v>70</v>
      </c>
      <c r="B44" s="28" t="s">
        <v>71</v>
      </c>
      <c r="C44" s="12">
        <v>0</v>
      </c>
      <c r="D44" s="13">
        <f>C44*10</f>
        <v>0</v>
      </c>
    </row>
    <row r="45" spans="1:4" ht="15">
      <c r="A45" s="27" t="s">
        <v>72</v>
      </c>
      <c r="B45" s="28" t="s">
        <v>73</v>
      </c>
      <c r="C45" s="12">
        <v>0</v>
      </c>
      <c r="D45" s="13">
        <f>3*C45</f>
        <v>0</v>
      </c>
    </row>
    <row r="46" spans="1:4" ht="16.5" customHeight="1">
      <c r="A46" s="34" t="s">
        <v>74</v>
      </c>
      <c r="B46" s="28" t="s">
        <v>75</v>
      </c>
      <c r="C46" s="12">
        <v>0</v>
      </c>
      <c r="D46" s="13">
        <f>7*C46</f>
        <v>0</v>
      </c>
    </row>
    <row r="47" spans="1:4" ht="17.25" customHeight="1">
      <c r="A47" s="34" t="s">
        <v>76</v>
      </c>
      <c r="B47" s="28" t="s">
        <v>77</v>
      </c>
      <c r="C47" s="12">
        <v>0</v>
      </c>
      <c r="D47" s="13">
        <f>5*C47</f>
        <v>0</v>
      </c>
    </row>
    <row r="48" spans="1:4" ht="15.75" customHeight="1">
      <c r="A48" s="34" t="s">
        <v>78</v>
      </c>
      <c r="B48" s="28" t="s">
        <v>79</v>
      </c>
      <c r="C48" s="12">
        <v>0</v>
      </c>
      <c r="D48" s="13">
        <f>3*C48</f>
        <v>0</v>
      </c>
    </row>
    <row r="49" spans="1:4" ht="15" customHeight="1">
      <c r="A49" s="35" t="s">
        <v>80</v>
      </c>
      <c r="B49" s="36" t="s">
        <v>81</v>
      </c>
      <c r="C49" s="37">
        <v>0</v>
      </c>
      <c r="D49" s="15">
        <f>1*C49</f>
        <v>0</v>
      </c>
    </row>
    <row r="50" spans="1:4" ht="15">
      <c r="A50" s="50" t="s">
        <v>27</v>
      </c>
      <c r="B50" s="50"/>
      <c r="C50" s="16">
        <f>SUM(C42:C49)</f>
        <v>0</v>
      </c>
      <c r="D50" s="17">
        <f>SUM(D42:D49)</f>
        <v>0</v>
      </c>
    </row>
    <row r="51" spans="1:4" ht="15">
      <c r="A51" s="18" t="s">
        <v>29</v>
      </c>
      <c r="B51" s="19"/>
      <c r="C51" s="19"/>
      <c r="D51" s="20">
        <v>0.1</v>
      </c>
    </row>
    <row r="52" spans="1:3" ht="15">
      <c r="A52" s="21"/>
      <c r="B52" s="21"/>
      <c r="C52" s="38"/>
    </row>
    <row r="53" spans="2:4" ht="15">
      <c r="B53" s="51"/>
      <c r="C53" s="51"/>
      <c r="D53" s="51"/>
    </row>
    <row r="54" spans="1:4" ht="28.5" customHeight="1">
      <c r="A54" s="52" t="s">
        <v>82</v>
      </c>
      <c r="B54" s="53" t="s">
        <v>5</v>
      </c>
      <c r="C54" s="54" t="s">
        <v>6</v>
      </c>
      <c r="D54" s="54"/>
    </row>
    <row r="55" spans="1:4" ht="15">
      <c r="A55" s="52"/>
      <c r="B55" s="53"/>
      <c r="C55" s="22" t="s">
        <v>8</v>
      </c>
      <c r="D55" s="39" t="s">
        <v>9</v>
      </c>
    </row>
    <row r="56" spans="1:4" ht="16.5" customHeight="1">
      <c r="A56" s="40" t="s">
        <v>83</v>
      </c>
      <c r="B56" s="41" t="s">
        <v>84</v>
      </c>
      <c r="C56" s="12">
        <v>0</v>
      </c>
      <c r="D56" s="13">
        <f>0.2*C56</f>
        <v>0</v>
      </c>
    </row>
    <row r="57" spans="1:4" ht="14.25" customHeight="1">
      <c r="A57" s="42" t="s">
        <v>92</v>
      </c>
      <c r="B57" s="43" t="s">
        <v>85</v>
      </c>
      <c r="C57" s="12">
        <v>0</v>
      </c>
      <c r="D57" s="13">
        <f>0.1*C57</f>
        <v>0</v>
      </c>
    </row>
    <row r="58" spans="1:4" ht="15">
      <c r="A58" s="10" t="s">
        <v>86</v>
      </c>
      <c r="B58" s="43" t="s">
        <v>87</v>
      </c>
      <c r="C58" s="12">
        <v>0</v>
      </c>
      <c r="D58" s="13">
        <f>4*C58</f>
        <v>0</v>
      </c>
    </row>
    <row r="59" spans="1:4" ht="15">
      <c r="A59" s="50" t="s">
        <v>27</v>
      </c>
      <c r="B59" s="50"/>
      <c r="C59" s="16">
        <f>SUM(C56:C58)</f>
        <v>0</v>
      </c>
      <c r="D59" s="17">
        <f>SUM(D56:D58)</f>
        <v>0</v>
      </c>
    </row>
    <row r="60" spans="1:4" ht="15">
      <c r="A60" s="18" t="s">
        <v>29</v>
      </c>
      <c r="B60" s="19"/>
      <c r="C60" s="19"/>
      <c r="D60" s="20">
        <v>0.1</v>
      </c>
    </row>
    <row r="62" spans="3:4" s="44" customFormat="1" ht="18.75">
      <c r="C62" s="46"/>
      <c r="D62" s="45" t="s">
        <v>88</v>
      </c>
    </row>
    <row r="63" spans="1:4" s="44" customFormat="1" ht="18.75">
      <c r="A63" s="47" t="s">
        <v>93</v>
      </c>
      <c r="B63" s="48"/>
      <c r="C63" s="48"/>
      <c r="D63" s="49">
        <f>((D14*D15)+(D36*D37)+(D50*D51)+(D59*D60))/(D15+D37+D51+D60)</f>
        <v>0</v>
      </c>
    </row>
  </sheetData>
  <sheetProtection sheet="1"/>
  <mergeCells count="29">
    <mergeCell ref="A1:D1"/>
    <mergeCell ref="A2:D2"/>
    <mergeCell ref="A3:D3"/>
    <mergeCell ref="A4:D4"/>
    <mergeCell ref="A5:A6"/>
    <mergeCell ref="B5:B6"/>
    <mergeCell ref="C5:D5"/>
    <mergeCell ref="B7:B8"/>
    <mergeCell ref="C7:C8"/>
    <mergeCell ref="D7:D8"/>
    <mergeCell ref="B9:B10"/>
    <mergeCell ref="C9:C10"/>
    <mergeCell ref="D9:D10"/>
    <mergeCell ref="A14:B14"/>
    <mergeCell ref="A17:D17"/>
    <mergeCell ref="A18:A19"/>
    <mergeCell ref="B18:B19"/>
    <mergeCell ref="C18:D18"/>
    <mergeCell ref="A36:B36"/>
    <mergeCell ref="B39:D39"/>
    <mergeCell ref="A40:A41"/>
    <mergeCell ref="B40:B41"/>
    <mergeCell ref="C40:D40"/>
    <mergeCell ref="A59:B59"/>
    <mergeCell ref="A50:B50"/>
    <mergeCell ref="B53:D53"/>
    <mergeCell ref="A54:A55"/>
    <mergeCell ref="B54:B55"/>
    <mergeCell ref="C54:D54"/>
  </mergeCells>
  <printOptions/>
  <pageMargins left="0.5118055555555555" right="0.5118055555555555" top="0.7875" bottom="0.7875" header="0.5118055555555555" footer="0.511805555555555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Marcelo Siqueira Valle</cp:lastModifiedBy>
  <dcterms:created xsi:type="dcterms:W3CDTF">2020-12-16T22:16:31Z</dcterms:created>
  <dcterms:modified xsi:type="dcterms:W3CDTF">2020-12-16T23:00:49Z</dcterms:modified>
  <cp:category/>
  <cp:version/>
  <cp:contentType/>
  <cp:contentStatus/>
</cp:coreProperties>
</file>