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Planilha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/>
  <c r="D7"/>
  <c r="D8"/>
  <c r="I108"/>
  <c r="I107"/>
  <c r="I106"/>
  <c r="I105"/>
  <c r="I104"/>
  <c r="I89"/>
  <c r="I88"/>
  <c r="I90"/>
  <c r="I91"/>
  <c r="I92"/>
  <c r="I93"/>
  <c r="I94"/>
  <c r="I95"/>
  <c r="I96"/>
  <c r="I97"/>
  <c r="I98"/>
  <c r="I83"/>
  <c r="I82"/>
  <c r="I81"/>
  <c r="I80"/>
  <c r="I79"/>
  <c r="I78"/>
  <c r="I77"/>
  <c r="I72"/>
  <c r="I71"/>
  <c r="I70"/>
  <c r="I69"/>
  <c r="I68"/>
  <c r="I67"/>
  <c r="I57"/>
  <c r="I58"/>
  <c r="I59"/>
  <c r="I60"/>
  <c r="I61"/>
  <c r="I62"/>
  <c r="I52"/>
  <c r="I51"/>
  <c r="I50"/>
  <c r="I49"/>
  <c r="I48"/>
  <c r="I47"/>
  <c r="I46"/>
  <c r="I45"/>
  <c r="H39"/>
  <c r="H38"/>
  <c r="H37"/>
  <c r="H36"/>
  <c r="H35"/>
  <c r="H34"/>
  <c r="H33"/>
  <c r="H32"/>
  <c r="H31"/>
  <c r="I18"/>
  <c r="I17"/>
  <c r="I16"/>
  <c r="I15"/>
  <c r="I13"/>
  <c r="G26"/>
  <c r="G25"/>
  <c r="G24"/>
  <c r="G23"/>
  <c r="D9" l="1"/>
  <c r="I84"/>
  <c r="G27"/>
  <c r="H40"/>
  <c r="I63"/>
  <c r="I99"/>
  <c r="I109"/>
  <c r="I73"/>
  <c r="I53"/>
  <c r="I19"/>
  <c r="C111" l="1"/>
</calcChain>
</file>

<file path=xl/sharedStrings.xml><?xml version="1.0" encoding="utf-8"?>
<sst xmlns="http://schemas.openxmlformats.org/spreadsheetml/2006/main" count="121" uniqueCount="84">
  <si>
    <t xml:space="preserve">Sim </t>
  </si>
  <si>
    <t>Não</t>
  </si>
  <si>
    <t>Indicador</t>
  </si>
  <si>
    <t>Peso</t>
  </si>
  <si>
    <t>Caso seja estudante com deficiência, que requeira acompanhamento pedagógico, marcar esta opção independente da origem escolar</t>
  </si>
  <si>
    <t>Sim, já conclui outro curso superior</t>
  </si>
  <si>
    <t>Sim, mas não conclui, pois foi interrompido</t>
  </si>
  <si>
    <t>Sim, já conclui curso Interdisciplinar (Ex: BIB e BICT - UFSJ)</t>
  </si>
  <si>
    <t>Moro com a família na cidade onde situa o campus universitário em que estudo</t>
  </si>
  <si>
    <t>Moro com a família em outra cidade do campus universitário em que estudo</t>
  </si>
  <si>
    <t>Moro com parentes ou terceiros</t>
  </si>
  <si>
    <t>Moro em república</t>
  </si>
  <si>
    <t>Moro em pensão e similares</t>
  </si>
  <si>
    <t>Moro sozinho(a)</t>
  </si>
  <si>
    <t>Moradia estudantil da UFSJ</t>
  </si>
  <si>
    <t>Institucionalizado(a) - em cumprimento de pena ou medida socioeducativa em regime semi aberto</t>
  </si>
  <si>
    <t>Em situação de rua</t>
  </si>
  <si>
    <t>Observação: verificar orientações para declaração de independência financeira </t>
  </si>
  <si>
    <t>Alugada</t>
  </si>
  <si>
    <t>Própria em pagamento</t>
  </si>
  <si>
    <t>Cedida</t>
  </si>
  <si>
    <t>Ocupação irregular</t>
  </si>
  <si>
    <t>Própria</t>
  </si>
  <si>
    <t>De herdeiros</t>
  </si>
  <si>
    <t>Não possuo/possuímos outro imóvel não rentável</t>
  </si>
  <si>
    <t>Sim. Possuo/possuímos 1 imóvel não rentável </t>
  </si>
  <si>
    <t>Sim. Possuo/possuímos 2 imóveis não rentáveis </t>
  </si>
  <si>
    <t>Sim. Possuo/possuímos 3 imóveis não rentáveis </t>
  </si>
  <si>
    <t>Sim. Possuo/possuímos 4 imóveis não rentáveis</t>
  </si>
  <si>
    <t>Sim. Possuo/possuímos 5 imóveis ou mais não rentáveis</t>
  </si>
  <si>
    <t>Não possuo/possuímos outro imóvel rentável</t>
  </si>
  <si>
    <t>Sim. Possuo/possuímos 1 imóvel rentável</t>
  </si>
  <si>
    <t>Sim. Possuo/possuímos 2 imóveis rentáveis </t>
  </si>
  <si>
    <t>Sim. Possuo/possuímos 3 imóveis rentáveis</t>
  </si>
  <si>
    <t>Sim. Possuo/possuímos 4 imóveis rentáveis</t>
  </si>
  <si>
    <t>Sim. Possuo/possuímos 5 imóveis ou mais rentáveis</t>
  </si>
  <si>
    <t>Indicador/Valor correspondente ao salário mínimo vigente</t>
  </si>
  <si>
    <t>Sem veículo ou veículo com IPVA até 0,1SM= até 162,10</t>
  </si>
  <si>
    <t>&gt;0,1 SM e ≤ 0,5 SM  (&gt; 162,10 a ≤ 810,50)</t>
  </si>
  <si>
    <t>&gt;0,5 SM e ≤ 1,0 SM  (&gt; 810,50 a ≤ 1.621,00)</t>
  </si>
  <si>
    <t>&gt;1,0 SM e ≤ 1,5 SM ( &gt; 1621,00 a ≤ 2.431,50)</t>
  </si>
  <si>
    <t>&gt;1,5 SM e ≤ 2,0 SM (&gt; 2.431,50 a ≤ 3.242,00)</t>
  </si>
  <si>
    <t>&gt;2,0 SM e ≤ 2,5 SM (&gt; 3.242,00 a ≤ 4.052,50)</t>
  </si>
  <si>
    <t>&gt;2,5 SM &gt; 4.052,50</t>
  </si>
  <si>
    <t>Aposentado (a), afastado (a), pensionista</t>
  </si>
  <si>
    <t>Beneficiário de previdência privada</t>
  </si>
  <si>
    <t>Desempregado (a)</t>
  </si>
  <si>
    <t>Do lar</t>
  </si>
  <si>
    <t>Trabalhador (a) com carteira de trabalho assinada ou servidor público</t>
  </si>
  <si>
    <t>Trabalhador (a) de contrato por tempo determinado</t>
  </si>
  <si>
    <t>Trabalhador (a) informal/ fazendo bicos</t>
  </si>
  <si>
    <t>Estagiário</t>
  </si>
  <si>
    <t>Beneficiário do BPC</t>
  </si>
  <si>
    <t>Autônomo</t>
  </si>
  <si>
    <t>Microempreendedor Individual- MEI</t>
  </si>
  <si>
    <t>Caso seja estudante com deficiência, que requeira acompanhamento pedagógico, marcar esta opção independente da renda</t>
  </si>
  <si>
    <t>Renda familiar per capita até 0,50 salário-mínimo (até R$810,50)</t>
  </si>
  <si>
    <t>Renda familiar per capita &gt; 0,50 a  ≤ 1,0 salário-mínimo (&gt; R$ 810,50  a ≤ R$ 1.621,00)</t>
  </si>
  <si>
    <t>Renda familiar per capita &gt;1,0 a ≤ 1,5 salário mínimo (&gt; R$1.621,00 a ≤ R$2.431,50)</t>
  </si>
  <si>
    <t>Renda familiar per capita &gt;1,5 salário mínimo (&gt; R$ 2.431,50)</t>
  </si>
  <si>
    <r>
      <t xml:space="preserve">Institucionalizado (a) - </t>
    </r>
    <r>
      <rPr>
        <sz val="12"/>
        <color rgb="FF000000"/>
        <rFont val="Arial"/>
        <family val="2"/>
      </rPr>
      <t>em situação de cumprimento de pena, medida socioeducativa em regime semi aberto ou oriundo de entidade e de abrigo de acolhimento institucional</t>
    </r>
  </si>
  <si>
    <r>
      <t>ATENÇÃO!</t>
    </r>
    <r>
      <rPr>
        <sz val="12"/>
        <color rgb="FF000000"/>
        <rFont val="Arial"/>
        <family val="2"/>
      </rPr>
      <t xml:space="preserve"> A </t>
    </r>
    <r>
      <rPr>
        <u/>
        <sz val="12"/>
        <color rgb="FF000000"/>
        <rFont val="Arial"/>
        <family val="2"/>
      </rPr>
      <t xml:space="preserve">renda familiar </t>
    </r>
    <r>
      <rPr>
        <i/>
        <u/>
        <sz val="12"/>
        <color rgb="FF000000"/>
        <rFont val="Arial"/>
        <family val="2"/>
      </rPr>
      <t>per capita</t>
    </r>
    <r>
      <rPr>
        <u/>
        <sz val="12"/>
        <color rgb="FF000000"/>
        <rFont val="Arial"/>
        <family val="2"/>
      </rPr>
      <t xml:space="preserve"> é obtida pela soma dos rendimentos mensais auferidos por todos os membros do grupo familiar </t>
    </r>
    <r>
      <rPr>
        <b/>
        <u/>
        <sz val="12"/>
        <color rgb="FF000000"/>
        <rFont val="Arial"/>
        <family val="2"/>
      </rPr>
      <t xml:space="preserve">dividida pelo número de componentes. </t>
    </r>
    <r>
      <rPr>
        <sz val="12"/>
        <color rgb="FF000000"/>
        <rFont val="Arial"/>
        <family val="2"/>
      </rPr>
      <t>Caso algum integrante da família tenha mais de uma fonte de rendimento, deve-se somar os valores. Poderá ser descontado da renda bruta, caso os possua: horas extras eventuais; participação nos lucros; diárias e reembolsos de despesas; adiantamentos e antecipações; estornos e compensações referentes a períodos anteriores; indenizações decorrentes de contratos de seguros; indenizações por danos materiais e morais por força de decisão judicial; rendimentos auferidos no âmbito de programas sociais discriminados no Edital Pase; adicional de férias e décimo terceiro salário; salário-família; auxílio da assistência estudantil; auxílio alimentação e transporte. No cálculo da renda familiar per capita, poderão ser subtraídos também, os descontos oriundos da Previdência Social (INSS), Imposto de Renda Pessoa Física (IRPF) e seguro-desemprego, desde que não haja parcelas a receber ou que tenha apenas uma pendente de recebimento e pagamento de pensão alimentícia pelo estudante, se for o caso.</t>
    </r>
  </si>
  <si>
    <t>1. Você ingressou pelas ações afirmativas?</t>
  </si>
  <si>
    <t>Marque com um x</t>
  </si>
  <si>
    <t>Total</t>
  </si>
  <si>
    <t>4. Qual a sua situação de moradia na cidade em que estuda? </t>
  </si>
  <si>
    <r>
      <t xml:space="preserve">5. Qual a situação de moradia do seu grupo familiar? </t>
    </r>
    <r>
      <rPr>
        <b/>
        <sz val="12"/>
        <color rgb="FF222222"/>
        <rFont val="Arial"/>
        <family val="2"/>
      </rPr>
      <t>Caso o (a) discente seja considerado financeiramente independente, deverá selecionar a sua própria situação de moradia.</t>
    </r>
  </si>
  <si>
    <r>
      <t xml:space="preserve">6. Seu grupo familiar possui outros imóveis não rentáveis, </t>
    </r>
    <r>
      <rPr>
        <b/>
        <sz val="12"/>
        <color rgb="FF0000FF"/>
        <rFont val="Arial"/>
        <family val="2"/>
      </rPr>
      <t>além da residência da família</t>
    </r>
    <r>
      <rPr>
        <b/>
        <sz val="12"/>
        <color rgb="FF000000"/>
        <rFont val="Arial"/>
        <family val="2"/>
      </rPr>
      <t>? Obs.: não considerar a residência da família</t>
    </r>
  </si>
  <si>
    <t>7. Seu grupo familiar possui outros imóveis rentáveis? Obs.: não considerar a residência da família</t>
  </si>
  <si>
    <t>8. Seu grupo familiar possui veículo? Se sim, responda esta pergunta com base no valor do último IPVA do veículo. Caso tenha mais de um veículo, some os valores dos IPVA's e marque a alternativa correspondente. Considere o valor total do IPVA sem desconto.</t>
  </si>
  <si>
    <r>
      <t>9. Qual a situação de trabalho do arrimo do seu grupo familiar (aquele que aufere maior rendimento)?</t>
    </r>
    <r>
      <rPr>
        <sz val="12"/>
        <color rgb="FF000000"/>
        <rFont val="Arial"/>
        <family val="2"/>
      </rPr>
      <t> </t>
    </r>
  </si>
  <si>
    <r>
      <t xml:space="preserve">10. Qual a renda familiar </t>
    </r>
    <r>
      <rPr>
        <b/>
        <i/>
        <sz val="12"/>
        <color rgb="FF000000"/>
        <rFont val="Arial"/>
        <family val="2"/>
      </rPr>
      <t xml:space="preserve">per capita </t>
    </r>
    <r>
      <rPr>
        <b/>
        <sz val="12"/>
        <color rgb="FF000000"/>
        <rFont val="Arial"/>
        <family val="2"/>
      </rPr>
      <t>da sua família?</t>
    </r>
  </si>
  <si>
    <t>Questionário para Avaliação Socioeconômica</t>
  </si>
  <si>
    <t>Total final</t>
  </si>
  <si>
    <t>2. Como você realizou sua graduação (ensino superior)?</t>
  </si>
  <si>
    <t>Parte em instituição de ensino superior pública, parte em instituição particular com bolsa de até 50% </t>
  </si>
  <si>
    <t>Parte em instituição de ensino superior pública, parte em instituição particular com bolsa acima de 51% </t>
  </si>
  <si>
    <t>Integralmente em instituição de ensino superior pública ou na rede privada na condição de bolsista integral (100% de bolsa)</t>
  </si>
  <si>
    <t>Parte em instituição de ensino superior pública, parte em instituição particular sem bolsa ou somente cursou instituição particular com bolsa acima de 51%</t>
  </si>
  <si>
    <t>Somente cursou em instituição particular sem bolsa ou com bolsa de até 50%</t>
  </si>
  <si>
    <t>Discente:</t>
  </si>
  <si>
    <t>Matrícula</t>
  </si>
  <si>
    <t>Obs: Favor marcar apenas uma alternativa com um x as questões de 1 a 10.</t>
  </si>
  <si>
    <t>3. Você já iniciou ou concluiu outra pós-graduação stricto sensu?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</si>
</sst>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b/>
      <sz val="12"/>
      <color rgb="FF222222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b/>
      <i/>
      <sz val="12"/>
      <color rgb="FF000000"/>
      <name val="Arial"/>
      <family val="2"/>
    </font>
    <font>
      <u/>
      <sz val="12"/>
      <color rgb="FF000000"/>
      <name val="Arial"/>
      <family val="2"/>
    </font>
    <font>
      <i/>
      <u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11"/>
  <sheetViews>
    <sheetView showGridLines="0" tabSelected="1" workbookViewId="0">
      <selection activeCell="C2" sqref="C2:H2"/>
    </sheetView>
  </sheetViews>
  <sheetFormatPr defaultColWidth="8.85546875" defaultRowHeight="30" customHeight="1"/>
  <cols>
    <col min="1" max="1" width="4.85546875" style="8" customWidth="1"/>
    <col min="2" max="2" width="11.7109375" style="8" customWidth="1"/>
    <col min="3" max="3" width="12.28515625" style="8" customWidth="1"/>
    <col min="4" max="4" width="14" style="8" customWidth="1"/>
    <col min="5" max="5" width="8.85546875" style="8"/>
    <col min="6" max="6" width="15.42578125" style="8" customWidth="1"/>
    <col min="7" max="7" width="14.85546875" style="8" customWidth="1"/>
    <col min="8" max="8" width="13.7109375" style="8" customWidth="1"/>
    <col min="9" max="9" width="16.85546875" style="8" customWidth="1"/>
    <col min="10" max="16384" width="8.85546875" style="8"/>
  </cols>
  <sheetData>
    <row r="1" spans="2:9" ht="30" customHeight="1">
      <c r="B1" s="30" t="s">
        <v>72</v>
      </c>
      <c r="C1" s="30"/>
      <c r="D1" s="30"/>
      <c r="E1" s="30"/>
      <c r="F1" s="30"/>
      <c r="G1" s="30"/>
      <c r="H1" s="30"/>
      <c r="I1" s="30"/>
    </row>
    <row r="2" spans="2:9" ht="30" customHeight="1">
      <c r="B2" s="2" t="s">
        <v>80</v>
      </c>
      <c r="C2" s="35"/>
      <c r="D2" s="35"/>
      <c r="E2" s="35"/>
      <c r="F2" s="35"/>
      <c r="G2" s="35"/>
      <c r="H2" s="35"/>
      <c r="I2" s="1"/>
    </row>
    <row r="3" spans="2:9" ht="30" customHeight="1">
      <c r="B3" s="2" t="s">
        <v>81</v>
      </c>
      <c r="C3" s="36"/>
      <c r="D3" s="36"/>
      <c r="E3" s="36"/>
    </row>
    <row r="4" spans="2:9" ht="30" customHeight="1">
      <c r="B4" s="37" t="s">
        <v>82</v>
      </c>
      <c r="C4" s="37"/>
      <c r="D4" s="37"/>
      <c r="E4" s="37"/>
      <c r="F4" s="37"/>
      <c r="G4" s="37"/>
      <c r="H4" s="37"/>
      <c r="I4" s="37"/>
    </row>
    <row r="5" spans="2:9" ht="30" customHeight="1">
      <c r="B5" s="7" t="s">
        <v>62</v>
      </c>
    </row>
    <row r="6" spans="2:9" ht="30" customHeight="1">
      <c r="B6" s="6" t="s">
        <v>2</v>
      </c>
      <c r="C6" s="3" t="s">
        <v>63</v>
      </c>
      <c r="D6" s="3" t="s">
        <v>3</v>
      </c>
    </row>
    <row r="7" spans="2:9" ht="30" customHeight="1">
      <c r="B7" s="4" t="s">
        <v>0</v>
      </c>
      <c r="C7" s="23"/>
      <c r="D7" s="4" t="str">
        <f>IF(C7="", "", "0")</f>
        <v/>
      </c>
    </row>
    <row r="8" spans="2:9" ht="30" customHeight="1">
      <c r="B8" s="4" t="s">
        <v>1</v>
      </c>
      <c r="C8" s="23"/>
      <c r="D8" s="4" t="str">
        <f>IF(C8="x", 1, "")</f>
        <v/>
      </c>
    </row>
    <row r="9" spans="2:9" ht="30" customHeight="1">
      <c r="B9" s="6" t="s">
        <v>64</v>
      </c>
      <c r="C9" s="4"/>
      <c r="D9" s="5">
        <f>SUM(D7:D8)</f>
        <v>0</v>
      </c>
    </row>
    <row r="11" spans="2:9" ht="30" customHeight="1">
      <c r="B11" s="9" t="s">
        <v>74</v>
      </c>
    </row>
    <row r="12" spans="2:9" ht="30" customHeight="1">
      <c r="B12" s="29" t="s">
        <v>2</v>
      </c>
      <c r="C12" s="29"/>
      <c r="D12" s="29"/>
      <c r="E12" s="29"/>
      <c r="F12" s="29"/>
      <c r="G12" s="29"/>
      <c r="H12" s="12" t="s">
        <v>63</v>
      </c>
      <c r="I12" s="3" t="s">
        <v>3</v>
      </c>
    </row>
    <row r="13" spans="2:9" ht="30" customHeight="1">
      <c r="B13" s="32" t="s">
        <v>4</v>
      </c>
      <c r="C13" s="32"/>
      <c r="D13" s="32"/>
      <c r="E13" s="32"/>
      <c r="F13" s="32"/>
      <c r="G13" s="32"/>
      <c r="H13" s="24"/>
      <c r="I13" s="4" t="str">
        <f>IF(H13="x", 0, "0")</f>
        <v>0</v>
      </c>
    </row>
    <row r="14" spans="2:9" ht="30" customHeight="1">
      <c r="B14" s="32" t="s">
        <v>77</v>
      </c>
      <c r="C14" s="32"/>
      <c r="D14" s="32"/>
      <c r="E14" s="32"/>
      <c r="F14" s="32"/>
      <c r="G14" s="32"/>
      <c r="H14" s="24"/>
      <c r="I14" s="4" t="str">
        <f>IF(H14="x", 0, "0")</f>
        <v>0</v>
      </c>
    </row>
    <row r="15" spans="2:9" ht="30" customHeight="1">
      <c r="B15" s="32" t="s">
        <v>76</v>
      </c>
      <c r="C15" s="32"/>
      <c r="D15" s="32"/>
      <c r="E15" s="32"/>
      <c r="F15" s="32"/>
      <c r="G15" s="32"/>
      <c r="H15" s="24"/>
      <c r="I15" s="4" t="str">
        <f>IF(H15="x", 1, "0")</f>
        <v>0</v>
      </c>
    </row>
    <row r="16" spans="2:9" ht="30" customHeight="1">
      <c r="B16" s="32" t="s">
        <v>75</v>
      </c>
      <c r="C16" s="32"/>
      <c r="D16" s="32"/>
      <c r="E16" s="32"/>
      <c r="F16" s="32"/>
      <c r="G16" s="32"/>
      <c r="H16" s="24"/>
      <c r="I16" s="4" t="str">
        <f>IF(H16="x", 2, "0")</f>
        <v>0</v>
      </c>
    </row>
    <row r="17" spans="2:9" ht="30" customHeight="1">
      <c r="B17" s="32" t="s">
        <v>78</v>
      </c>
      <c r="C17" s="32"/>
      <c r="D17" s="32"/>
      <c r="E17" s="32"/>
      <c r="F17" s="32"/>
      <c r="G17" s="32"/>
      <c r="H17" s="24"/>
      <c r="I17" s="4" t="str">
        <f>IF(H17="x", 3, "0")</f>
        <v>0</v>
      </c>
    </row>
    <row r="18" spans="2:9" ht="30" customHeight="1">
      <c r="B18" s="33" t="s">
        <v>79</v>
      </c>
      <c r="C18" s="33"/>
      <c r="D18" s="33"/>
      <c r="E18" s="33"/>
      <c r="F18" s="33"/>
      <c r="G18" s="33"/>
      <c r="H18" s="25"/>
      <c r="I18" s="4" t="str">
        <f>IF(H18="x", 4, "0")</f>
        <v>0</v>
      </c>
    </row>
    <row r="19" spans="2:9" ht="30" customHeight="1">
      <c r="B19" s="34" t="s">
        <v>64</v>
      </c>
      <c r="C19" s="34"/>
      <c r="D19" s="34"/>
      <c r="E19" s="34"/>
      <c r="F19" s="34"/>
      <c r="G19" s="34"/>
      <c r="H19" s="11"/>
      <c r="I19" s="5">
        <f>SUM(I13:I18)</f>
        <v>0</v>
      </c>
    </row>
    <row r="21" spans="2:9" ht="30" customHeight="1">
      <c r="B21" s="31" t="s">
        <v>83</v>
      </c>
      <c r="C21" s="31"/>
      <c r="D21" s="31"/>
      <c r="E21" s="31"/>
      <c r="F21" s="31"/>
      <c r="G21" s="31"/>
      <c r="H21" s="31"/>
    </row>
    <row r="22" spans="2:9" ht="30" customHeight="1">
      <c r="B22" s="29" t="s">
        <v>2</v>
      </c>
      <c r="C22" s="29"/>
      <c r="D22" s="29"/>
      <c r="E22" s="29"/>
      <c r="F22" s="13" t="s">
        <v>63</v>
      </c>
      <c r="G22" s="10" t="s">
        <v>3</v>
      </c>
      <c r="H22" s="15"/>
    </row>
    <row r="23" spans="2:9" ht="30" customHeight="1">
      <c r="B23" s="32" t="s">
        <v>1</v>
      </c>
      <c r="C23" s="32"/>
      <c r="D23" s="32"/>
      <c r="E23" s="32"/>
      <c r="F23" s="26"/>
      <c r="G23" s="4" t="str">
        <f>IF(F23="x", "0", "0")</f>
        <v>0</v>
      </c>
      <c r="H23" s="17"/>
    </row>
    <row r="24" spans="2:9" ht="30" customHeight="1">
      <c r="B24" s="32" t="s">
        <v>5</v>
      </c>
      <c r="C24" s="32"/>
      <c r="D24" s="32"/>
      <c r="E24" s="32"/>
      <c r="F24" s="26"/>
      <c r="G24" s="4" t="str">
        <f>IF(F24="x", "4", "0")</f>
        <v>0</v>
      </c>
      <c r="H24" s="17"/>
    </row>
    <row r="25" spans="2:9" ht="30" customHeight="1">
      <c r="B25" s="32" t="s">
        <v>6</v>
      </c>
      <c r="C25" s="32"/>
      <c r="D25" s="32"/>
      <c r="E25" s="32"/>
      <c r="F25" s="26"/>
      <c r="G25" s="4" t="str">
        <f>IF(F25="x", "0", "0")</f>
        <v>0</v>
      </c>
      <c r="H25" s="17"/>
    </row>
    <row r="26" spans="2:9" ht="30" customHeight="1">
      <c r="B26" s="32" t="s">
        <v>7</v>
      </c>
      <c r="C26" s="32"/>
      <c r="D26" s="32"/>
      <c r="E26" s="32"/>
      <c r="F26" s="26"/>
      <c r="G26" s="4" t="str">
        <f>IF(F26="x", "2", "0")</f>
        <v>0</v>
      </c>
      <c r="H26" s="17"/>
    </row>
    <row r="27" spans="2:9" ht="30" customHeight="1">
      <c r="B27" s="47" t="s">
        <v>64</v>
      </c>
      <c r="C27" s="47"/>
      <c r="D27" s="47"/>
      <c r="E27" s="47"/>
      <c r="F27" s="48"/>
      <c r="G27" s="5">
        <f>G23+G24+G25+G26</f>
        <v>0</v>
      </c>
    </row>
    <row r="28" spans="2:9" ht="30" customHeight="1">
      <c r="B28" s="18"/>
      <c r="C28" s="2"/>
      <c r="D28" s="2"/>
    </row>
    <row r="29" spans="2:9" ht="30" customHeight="1">
      <c r="B29" s="9" t="s">
        <v>65</v>
      </c>
    </row>
    <row r="30" spans="2:9" ht="30" customHeight="1">
      <c r="B30" s="29" t="s">
        <v>2</v>
      </c>
      <c r="C30" s="29"/>
      <c r="D30" s="29"/>
      <c r="E30" s="29"/>
      <c r="F30" s="29"/>
      <c r="G30" s="13" t="s">
        <v>63</v>
      </c>
      <c r="H30" s="10" t="s">
        <v>3</v>
      </c>
      <c r="I30" s="15"/>
    </row>
    <row r="31" spans="2:9" ht="30" customHeight="1">
      <c r="B31" s="42" t="s">
        <v>8</v>
      </c>
      <c r="C31" s="42"/>
      <c r="D31" s="42"/>
      <c r="E31" s="42"/>
      <c r="F31" s="42"/>
      <c r="G31" s="26"/>
      <c r="H31" s="4" t="str">
        <f>IF(G31="x", "3", "0")</f>
        <v>0</v>
      </c>
      <c r="I31" s="19"/>
    </row>
    <row r="32" spans="2:9" ht="30" customHeight="1">
      <c r="B32" s="42" t="s">
        <v>9</v>
      </c>
      <c r="C32" s="42"/>
      <c r="D32" s="42"/>
      <c r="E32" s="42"/>
      <c r="F32" s="42"/>
      <c r="G32" s="26"/>
      <c r="H32" s="4" t="str">
        <f t="shared" ref="H32:H37" si="0">IF(G32="x", "1", "0")</f>
        <v>0</v>
      </c>
      <c r="I32" s="19"/>
    </row>
    <row r="33" spans="2:10" ht="30" customHeight="1">
      <c r="B33" s="32" t="s">
        <v>10</v>
      </c>
      <c r="C33" s="32"/>
      <c r="D33" s="32"/>
      <c r="E33" s="32"/>
      <c r="F33" s="32"/>
      <c r="G33" s="26"/>
      <c r="H33" s="4" t="str">
        <f t="shared" si="0"/>
        <v>0</v>
      </c>
      <c r="I33" s="17"/>
    </row>
    <row r="34" spans="2:10" ht="30" customHeight="1">
      <c r="B34" s="32" t="s">
        <v>11</v>
      </c>
      <c r="C34" s="32"/>
      <c r="D34" s="32"/>
      <c r="E34" s="32"/>
      <c r="F34" s="32"/>
      <c r="G34" s="26"/>
      <c r="H34" s="4" t="str">
        <f t="shared" si="0"/>
        <v>0</v>
      </c>
      <c r="I34" s="17"/>
    </row>
    <row r="35" spans="2:10" ht="30" customHeight="1">
      <c r="B35" s="32" t="s">
        <v>12</v>
      </c>
      <c r="C35" s="32"/>
      <c r="D35" s="32"/>
      <c r="E35" s="32"/>
      <c r="F35" s="32"/>
      <c r="G35" s="26"/>
      <c r="H35" s="4" t="str">
        <f t="shared" si="0"/>
        <v>0</v>
      </c>
      <c r="I35" s="17"/>
    </row>
    <row r="36" spans="2:10" ht="30" customHeight="1">
      <c r="B36" s="32" t="s">
        <v>13</v>
      </c>
      <c r="C36" s="32"/>
      <c r="D36" s="32"/>
      <c r="E36" s="32"/>
      <c r="F36" s="32"/>
      <c r="G36" s="26"/>
      <c r="H36" s="4" t="str">
        <f t="shared" si="0"/>
        <v>0</v>
      </c>
      <c r="I36" s="17"/>
    </row>
    <row r="37" spans="2:10" ht="30" customHeight="1">
      <c r="B37" s="32" t="s">
        <v>14</v>
      </c>
      <c r="C37" s="32"/>
      <c r="D37" s="32"/>
      <c r="E37" s="32"/>
      <c r="F37" s="32"/>
      <c r="G37" s="26"/>
      <c r="H37" s="4" t="str">
        <f t="shared" si="0"/>
        <v>0</v>
      </c>
      <c r="I37" s="17"/>
    </row>
    <row r="38" spans="2:10" ht="30" customHeight="1">
      <c r="B38" s="42" t="s">
        <v>15</v>
      </c>
      <c r="C38" s="42"/>
      <c r="D38" s="42"/>
      <c r="E38" s="42"/>
      <c r="F38" s="42"/>
      <c r="G38" s="26"/>
      <c r="H38" s="4" t="str">
        <f>IF(G38="x", "0", "0")</f>
        <v>0</v>
      </c>
      <c r="I38" s="19"/>
    </row>
    <row r="39" spans="2:10" ht="30" customHeight="1">
      <c r="B39" s="42" t="s">
        <v>16</v>
      </c>
      <c r="C39" s="42"/>
      <c r="D39" s="42"/>
      <c r="E39" s="42"/>
      <c r="F39" s="42"/>
      <c r="G39" s="26"/>
      <c r="H39" s="4" t="str">
        <f>IF(G39="x", "0", "0")</f>
        <v>0</v>
      </c>
      <c r="I39" s="19"/>
    </row>
    <row r="40" spans="2:10" ht="30" customHeight="1">
      <c r="B40" s="49" t="s">
        <v>64</v>
      </c>
      <c r="C40" s="50"/>
      <c r="D40" s="50"/>
      <c r="E40" s="50"/>
      <c r="F40" s="50"/>
      <c r="G40" s="51"/>
      <c r="H40" s="5">
        <f>H31+H32+H33+H34+H35+H36+H37+H38+H39</f>
        <v>0</v>
      </c>
      <c r="I40" s="19"/>
    </row>
    <row r="42" spans="2:10" ht="30" customHeight="1">
      <c r="B42" s="38" t="s">
        <v>66</v>
      </c>
      <c r="C42" s="38"/>
      <c r="D42" s="38"/>
      <c r="E42" s="38"/>
      <c r="F42" s="38"/>
      <c r="G42" s="38"/>
      <c r="H42" s="38"/>
      <c r="I42" s="38"/>
    </row>
    <row r="43" spans="2:10" ht="30" customHeight="1">
      <c r="B43" s="14" t="s">
        <v>17</v>
      </c>
    </row>
    <row r="44" spans="2:10" ht="30" customHeight="1">
      <c r="B44" s="29" t="s">
        <v>2</v>
      </c>
      <c r="C44" s="29"/>
      <c r="D44" s="29"/>
      <c r="E44" s="29"/>
      <c r="F44" s="29"/>
      <c r="G44" s="29"/>
      <c r="H44" s="13" t="s">
        <v>63</v>
      </c>
      <c r="I44" s="10" t="s">
        <v>3</v>
      </c>
      <c r="J44" s="15"/>
    </row>
    <row r="45" spans="2:10" ht="30" customHeight="1">
      <c r="B45" s="39" t="s">
        <v>18</v>
      </c>
      <c r="C45" s="40"/>
      <c r="D45" s="40"/>
      <c r="E45" s="40"/>
      <c r="F45" s="40"/>
      <c r="G45" s="41"/>
      <c r="H45" s="27"/>
      <c r="I45" s="4" t="str">
        <f>IF(H45="x", "0", "0")</f>
        <v>0</v>
      </c>
      <c r="J45" s="17"/>
    </row>
    <row r="46" spans="2:10" ht="30" customHeight="1">
      <c r="B46" s="55" t="s">
        <v>16</v>
      </c>
      <c r="C46" s="55"/>
      <c r="D46" s="55"/>
      <c r="E46" s="55"/>
      <c r="F46" s="55"/>
      <c r="G46" s="55"/>
      <c r="H46" s="27"/>
      <c r="I46" s="4" t="str">
        <f>IF(H46="x", "0", "0")</f>
        <v>0</v>
      </c>
      <c r="J46" s="17"/>
    </row>
    <row r="47" spans="2:10" ht="30" customHeight="1">
      <c r="B47" s="55" t="s">
        <v>60</v>
      </c>
      <c r="C47" s="55"/>
      <c r="D47" s="55"/>
      <c r="E47" s="55"/>
      <c r="F47" s="55"/>
      <c r="G47" s="55"/>
      <c r="H47" s="27"/>
      <c r="I47" s="4" t="str">
        <f>IF(H47="x", "0", "0")</f>
        <v>0</v>
      </c>
      <c r="J47" s="17"/>
    </row>
    <row r="48" spans="2:10" ht="30" customHeight="1">
      <c r="B48" s="43" t="s">
        <v>19</v>
      </c>
      <c r="C48" s="43"/>
      <c r="D48" s="43"/>
      <c r="E48" s="43"/>
      <c r="F48" s="43"/>
      <c r="G48" s="43"/>
      <c r="H48" s="27"/>
      <c r="I48" s="4" t="str">
        <f>IF(H48="x", "1", "0")</f>
        <v>0</v>
      </c>
      <c r="J48" s="17"/>
    </row>
    <row r="49" spans="2:10" ht="30" customHeight="1">
      <c r="B49" s="43" t="s">
        <v>20</v>
      </c>
      <c r="C49" s="43"/>
      <c r="D49" s="43"/>
      <c r="E49" s="43"/>
      <c r="F49" s="43"/>
      <c r="G49" s="43"/>
      <c r="H49" s="27"/>
      <c r="I49" s="4" t="str">
        <f>IF(H49="x", "1", "0")</f>
        <v>0</v>
      </c>
      <c r="J49" s="17"/>
    </row>
    <row r="50" spans="2:10" ht="30" customHeight="1">
      <c r="B50" s="55" t="s">
        <v>21</v>
      </c>
      <c r="C50" s="55"/>
      <c r="D50" s="55"/>
      <c r="E50" s="55"/>
      <c r="F50" s="55"/>
      <c r="G50" s="55"/>
      <c r="H50" s="27"/>
      <c r="I50" s="4" t="str">
        <f>IF(H50="x", "1", "0")</f>
        <v>0</v>
      </c>
      <c r="J50" s="17"/>
    </row>
    <row r="51" spans="2:10" ht="30" customHeight="1">
      <c r="B51" s="43" t="s">
        <v>22</v>
      </c>
      <c r="C51" s="43"/>
      <c r="D51" s="43"/>
      <c r="E51" s="43"/>
      <c r="F51" s="43"/>
      <c r="G51" s="43"/>
      <c r="H51" s="27"/>
      <c r="I51" s="4" t="str">
        <f>IF(H51="x", "2", "0")</f>
        <v>0</v>
      </c>
      <c r="J51" s="17"/>
    </row>
    <row r="52" spans="2:10" ht="30" customHeight="1">
      <c r="B52" s="43" t="s">
        <v>23</v>
      </c>
      <c r="C52" s="43"/>
      <c r="D52" s="43"/>
      <c r="E52" s="43"/>
      <c r="F52" s="43"/>
      <c r="G52" s="43"/>
      <c r="H52" s="27"/>
      <c r="I52" s="4" t="str">
        <f>IF(H52="x", "2", "0")</f>
        <v>0</v>
      </c>
      <c r="J52" s="17"/>
    </row>
    <row r="53" spans="2:10" ht="30" customHeight="1">
      <c r="B53" s="52" t="s">
        <v>64</v>
      </c>
      <c r="C53" s="53"/>
      <c r="D53" s="53"/>
      <c r="E53" s="53"/>
      <c r="F53" s="53"/>
      <c r="G53" s="53"/>
      <c r="H53" s="54"/>
      <c r="I53" s="5">
        <f>I52+I51+I50+I49+I48+I47+I46+I45</f>
        <v>0</v>
      </c>
      <c r="J53" s="17"/>
    </row>
    <row r="55" spans="2:10" ht="30" customHeight="1">
      <c r="B55" s="38" t="s">
        <v>67</v>
      </c>
      <c r="C55" s="38"/>
      <c r="D55" s="38"/>
      <c r="E55" s="38"/>
      <c r="F55" s="38"/>
      <c r="G55" s="38"/>
      <c r="H55" s="38"/>
      <c r="I55" s="38"/>
      <c r="J55" s="38"/>
    </row>
    <row r="56" spans="2:10" ht="30" customHeight="1">
      <c r="B56" s="29" t="s">
        <v>2</v>
      </c>
      <c r="C56" s="29"/>
      <c r="D56" s="29"/>
      <c r="E56" s="29"/>
      <c r="F56" s="29"/>
      <c r="G56" s="29"/>
      <c r="H56" s="13" t="s">
        <v>63</v>
      </c>
      <c r="I56" s="10" t="s">
        <v>3</v>
      </c>
      <c r="J56" s="15"/>
    </row>
    <row r="57" spans="2:10" ht="30" customHeight="1">
      <c r="B57" s="43" t="s">
        <v>24</v>
      </c>
      <c r="C57" s="43"/>
      <c r="D57" s="43"/>
      <c r="E57" s="43"/>
      <c r="F57" s="43"/>
      <c r="G57" s="43"/>
      <c r="H57" s="26"/>
      <c r="I57" s="4" t="str">
        <f>IF(H57="x", "0", "0")</f>
        <v>0</v>
      </c>
      <c r="J57" s="17"/>
    </row>
    <row r="58" spans="2:10" ht="30" customHeight="1">
      <c r="B58" s="43" t="s">
        <v>25</v>
      </c>
      <c r="C58" s="43"/>
      <c r="D58" s="43"/>
      <c r="E58" s="43"/>
      <c r="F58" s="43"/>
      <c r="G58" s="43"/>
      <c r="H58" s="26"/>
      <c r="I58" s="4" t="str">
        <f>IF(H58="x", "1", "0")</f>
        <v>0</v>
      </c>
      <c r="J58" s="17"/>
    </row>
    <row r="59" spans="2:10" ht="30" customHeight="1">
      <c r="B59" s="43" t="s">
        <v>26</v>
      </c>
      <c r="C59" s="43"/>
      <c r="D59" s="43"/>
      <c r="E59" s="43"/>
      <c r="F59" s="43"/>
      <c r="G59" s="43"/>
      <c r="H59" s="26"/>
      <c r="I59" s="4" t="str">
        <f>IF(H59="x", "2", "0")</f>
        <v>0</v>
      </c>
      <c r="J59" s="17"/>
    </row>
    <row r="60" spans="2:10" ht="30" customHeight="1">
      <c r="B60" s="39" t="s">
        <v>27</v>
      </c>
      <c r="C60" s="40"/>
      <c r="D60" s="40"/>
      <c r="E60" s="40"/>
      <c r="F60" s="40"/>
      <c r="G60" s="41"/>
      <c r="H60" s="26"/>
      <c r="I60" s="4" t="str">
        <f>IF(H60="x", "3", "0")</f>
        <v>0</v>
      </c>
      <c r="J60" s="17"/>
    </row>
    <row r="61" spans="2:10" ht="30" customHeight="1">
      <c r="B61" s="39" t="s">
        <v>28</v>
      </c>
      <c r="C61" s="40"/>
      <c r="D61" s="40"/>
      <c r="E61" s="40"/>
      <c r="F61" s="40"/>
      <c r="G61" s="41"/>
      <c r="H61" s="26"/>
      <c r="I61" s="4" t="str">
        <f>IF(H61="x", "4", "0")</f>
        <v>0</v>
      </c>
      <c r="J61" s="17"/>
    </row>
    <row r="62" spans="2:10" ht="30" customHeight="1">
      <c r="B62" s="39" t="s">
        <v>29</v>
      </c>
      <c r="C62" s="40"/>
      <c r="D62" s="40"/>
      <c r="E62" s="40"/>
      <c r="F62" s="40"/>
      <c r="G62" s="41"/>
      <c r="H62" s="26"/>
      <c r="I62" s="4" t="str">
        <f>IF(H62="x", "5", "0")</f>
        <v>0</v>
      </c>
      <c r="J62" s="17"/>
    </row>
    <row r="63" spans="2:10" ht="30" customHeight="1">
      <c r="B63" s="52" t="s">
        <v>64</v>
      </c>
      <c r="C63" s="53"/>
      <c r="D63" s="53"/>
      <c r="E63" s="53"/>
      <c r="F63" s="53"/>
      <c r="G63" s="53"/>
      <c r="H63" s="54"/>
      <c r="I63" s="5">
        <f>I62+I61+I60+I59+I58+I57</f>
        <v>0</v>
      </c>
    </row>
    <row r="65" spans="2:10" ht="30" customHeight="1">
      <c r="B65" s="31" t="s">
        <v>68</v>
      </c>
      <c r="C65" s="31"/>
      <c r="D65" s="31"/>
      <c r="E65" s="31"/>
      <c r="F65" s="31"/>
      <c r="G65" s="31"/>
      <c r="H65" s="31"/>
      <c r="I65" s="31"/>
      <c r="J65" s="31"/>
    </row>
    <row r="66" spans="2:10" ht="30" customHeight="1">
      <c r="B66" s="29" t="s">
        <v>2</v>
      </c>
      <c r="C66" s="29"/>
      <c r="D66" s="29"/>
      <c r="E66" s="29"/>
      <c r="F66" s="29"/>
      <c r="G66" s="29"/>
      <c r="H66" s="13" t="s">
        <v>63</v>
      </c>
      <c r="I66" s="10" t="s">
        <v>3</v>
      </c>
      <c r="J66" s="15"/>
    </row>
    <row r="67" spans="2:10" ht="30" customHeight="1">
      <c r="B67" s="44" t="s">
        <v>30</v>
      </c>
      <c r="C67" s="44"/>
      <c r="D67" s="44"/>
      <c r="E67" s="44"/>
      <c r="F67" s="44"/>
      <c r="G67" s="44"/>
      <c r="H67" s="28"/>
      <c r="I67" s="4" t="str">
        <f>IF(H67="x", "0", "0")</f>
        <v>0</v>
      </c>
      <c r="J67" s="17"/>
    </row>
    <row r="68" spans="2:10" ht="30" customHeight="1">
      <c r="B68" s="43" t="s">
        <v>31</v>
      </c>
      <c r="C68" s="43"/>
      <c r="D68" s="43"/>
      <c r="E68" s="43"/>
      <c r="F68" s="43"/>
      <c r="G68" s="43"/>
      <c r="H68" s="26"/>
      <c r="I68" s="4" t="str">
        <f>IF(H68="x", "2", "0")</f>
        <v>0</v>
      </c>
      <c r="J68" s="17"/>
    </row>
    <row r="69" spans="2:10" ht="30" customHeight="1">
      <c r="B69" s="43" t="s">
        <v>32</v>
      </c>
      <c r="C69" s="43"/>
      <c r="D69" s="43"/>
      <c r="E69" s="43"/>
      <c r="F69" s="43"/>
      <c r="G69" s="43"/>
      <c r="H69" s="26"/>
      <c r="I69" s="4" t="str">
        <f>IF(H69="x", "4", "0")</f>
        <v>0</v>
      </c>
      <c r="J69" s="17"/>
    </row>
    <row r="70" spans="2:10" ht="30" customHeight="1">
      <c r="B70" s="43" t="s">
        <v>33</v>
      </c>
      <c r="C70" s="43"/>
      <c r="D70" s="43"/>
      <c r="E70" s="43"/>
      <c r="F70" s="43"/>
      <c r="G70" s="43"/>
      <c r="H70" s="26"/>
      <c r="I70" s="4" t="str">
        <f>IF(H70="x", "6", "0")</f>
        <v>0</v>
      </c>
      <c r="J70" s="17"/>
    </row>
    <row r="71" spans="2:10" ht="30" customHeight="1">
      <c r="B71" s="43" t="s">
        <v>34</v>
      </c>
      <c r="C71" s="43"/>
      <c r="D71" s="43"/>
      <c r="E71" s="43"/>
      <c r="F71" s="43"/>
      <c r="G71" s="43"/>
      <c r="H71" s="26"/>
      <c r="I71" s="4" t="str">
        <f>IF(H71="x", "8", "0")</f>
        <v>0</v>
      </c>
      <c r="J71" s="17"/>
    </row>
    <row r="72" spans="2:10" ht="30" customHeight="1">
      <c r="B72" s="43" t="s">
        <v>35</v>
      </c>
      <c r="C72" s="43"/>
      <c r="D72" s="43"/>
      <c r="E72" s="43"/>
      <c r="F72" s="43"/>
      <c r="G72" s="43"/>
      <c r="H72" s="26"/>
      <c r="I72" s="4" t="str">
        <f>IF(H72="x", "10", "0")</f>
        <v>0</v>
      </c>
      <c r="J72" s="17"/>
    </row>
    <row r="73" spans="2:10" ht="30" customHeight="1">
      <c r="B73" s="52" t="s">
        <v>64</v>
      </c>
      <c r="C73" s="53"/>
      <c r="D73" s="53"/>
      <c r="E73" s="53"/>
      <c r="F73" s="53"/>
      <c r="G73" s="53"/>
      <c r="H73" s="53"/>
      <c r="I73" s="5">
        <f>I72+I71++I70+I69+I68+I67</f>
        <v>0</v>
      </c>
    </row>
    <row r="75" spans="2:10" ht="45.6" customHeight="1">
      <c r="B75" s="45" t="s">
        <v>69</v>
      </c>
      <c r="C75" s="45"/>
      <c r="D75" s="45"/>
      <c r="E75" s="45"/>
      <c r="F75" s="45"/>
      <c r="G75" s="45"/>
      <c r="H75" s="45"/>
      <c r="I75" s="45"/>
      <c r="J75" s="16"/>
    </row>
    <row r="76" spans="2:10" ht="30" customHeight="1">
      <c r="B76" s="29" t="s">
        <v>36</v>
      </c>
      <c r="C76" s="29"/>
      <c r="D76" s="29"/>
      <c r="E76" s="29"/>
      <c r="F76" s="29"/>
      <c r="G76" s="29"/>
      <c r="H76" s="10" t="s">
        <v>63</v>
      </c>
      <c r="I76" s="10" t="s">
        <v>3</v>
      </c>
      <c r="J76" s="15"/>
    </row>
    <row r="77" spans="2:10" ht="30" customHeight="1">
      <c r="B77" s="32" t="s">
        <v>37</v>
      </c>
      <c r="C77" s="32"/>
      <c r="D77" s="32"/>
      <c r="E77" s="32"/>
      <c r="F77" s="32"/>
      <c r="G77" s="32"/>
      <c r="H77" s="23"/>
      <c r="I77" s="4" t="str">
        <f>IF(H77="x", "0", "0")</f>
        <v>0</v>
      </c>
      <c r="J77" s="17"/>
    </row>
    <row r="78" spans="2:10" ht="30" customHeight="1">
      <c r="B78" s="32" t="s">
        <v>38</v>
      </c>
      <c r="C78" s="32"/>
      <c r="D78" s="32"/>
      <c r="E78" s="32"/>
      <c r="F78" s="32"/>
      <c r="G78" s="32"/>
      <c r="H78" s="23"/>
      <c r="I78" s="4" t="str">
        <f>IF(H78="x", "1", "0")</f>
        <v>0</v>
      </c>
      <c r="J78" s="17"/>
    </row>
    <row r="79" spans="2:10" ht="30" customHeight="1">
      <c r="B79" s="32" t="s">
        <v>39</v>
      </c>
      <c r="C79" s="32"/>
      <c r="D79" s="32"/>
      <c r="E79" s="32"/>
      <c r="F79" s="32"/>
      <c r="G79" s="32"/>
      <c r="H79" s="23"/>
      <c r="I79" s="4" t="str">
        <f>IF(H79="x", "2", "0")</f>
        <v>0</v>
      </c>
      <c r="J79" s="17"/>
    </row>
    <row r="80" spans="2:10" ht="30" customHeight="1">
      <c r="B80" s="32" t="s">
        <v>40</v>
      </c>
      <c r="C80" s="32"/>
      <c r="D80" s="32"/>
      <c r="E80" s="32"/>
      <c r="F80" s="32"/>
      <c r="G80" s="32"/>
      <c r="H80" s="23"/>
      <c r="I80" s="4" t="str">
        <f>IF(H80="x", "3", "0")</f>
        <v>0</v>
      </c>
      <c r="J80" s="17"/>
    </row>
    <row r="81" spans="2:10" ht="30" customHeight="1">
      <c r="B81" s="32" t="s">
        <v>41</v>
      </c>
      <c r="C81" s="32"/>
      <c r="D81" s="32"/>
      <c r="E81" s="32"/>
      <c r="F81" s="32"/>
      <c r="G81" s="32"/>
      <c r="H81" s="23"/>
      <c r="I81" s="4" t="str">
        <f>IF(H81="x", "4", "0")</f>
        <v>0</v>
      </c>
      <c r="J81" s="17"/>
    </row>
    <row r="82" spans="2:10" ht="30" customHeight="1">
      <c r="B82" s="32" t="s">
        <v>42</v>
      </c>
      <c r="C82" s="32"/>
      <c r="D82" s="32"/>
      <c r="E82" s="32"/>
      <c r="F82" s="32"/>
      <c r="G82" s="32"/>
      <c r="H82" s="23"/>
      <c r="I82" s="4" t="str">
        <f>IF(H82="x", "5", "0")</f>
        <v>0</v>
      </c>
      <c r="J82" s="17"/>
    </row>
    <row r="83" spans="2:10" ht="30" customHeight="1">
      <c r="B83" s="32" t="s">
        <v>43</v>
      </c>
      <c r="C83" s="32"/>
      <c r="D83" s="32"/>
      <c r="E83" s="32"/>
      <c r="F83" s="32"/>
      <c r="G83" s="32"/>
      <c r="H83" s="23"/>
      <c r="I83" s="4" t="str">
        <f>IF(H83="x", "6", "0")</f>
        <v>0</v>
      </c>
      <c r="J83" s="17"/>
    </row>
    <row r="84" spans="2:10" ht="30" customHeight="1">
      <c r="B84" s="52" t="s">
        <v>64</v>
      </c>
      <c r="C84" s="53"/>
      <c r="D84" s="53"/>
      <c r="E84" s="53"/>
      <c r="F84" s="53"/>
      <c r="G84" s="53"/>
      <c r="H84" s="54"/>
      <c r="I84" s="5">
        <f>I83+I82+I81+I80+I79+I78+I77</f>
        <v>0</v>
      </c>
      <c r="J84" s="17"/>
    </row>
    <row r="86" spans="2:10" ht="30" customHeight="1">
      <c r="B86" s="46" t="s">
        <v>70</v>
      </c>
      <c r="C86" s="46"/>
      <c r="D86" s="46"/>
      <c r="E86" s="46"/>
      <c r="F86" s="46"/>
      <c r="G86" s="46"/>
      <c r="H86" s="46"/>
      <c r="I86" s="46"/>
    </row>
    <row r="87" spans="2:10" ht="30" customHeight="1">
      <c r="B87" s="29" t="s">
        <v>2</v>
      </c>
      <c r="C87" s="29"/>
      <c r="D87" s="29"/>
      <c r="E87" s="29"/>
      <c r="F87" s="29"/>
      <c r="G87" s="29"/>
      <c r="H87" s="10" t="s">
        <v>63</v>
      </c>
      <c r="I87" s="10" t="s">
        <v>3</v>
      </c>
      <c r="J87" s="15"/>
    </row>
    <row r="88" spans="2:10" ht="30" customHeight="1">
      <c r="B88" s="32" t="s">
        <v>44</v>
      </c>
      <c r="C88" s="32"/>
      <c r="D88" s="32"/>
      <c r="E88" s="32"/>
      <c r="F88" s="32"/>
      <c r="G88" s="32"/>
      <c r="H88" s="23"/>
      <c r="I88" s="4" t="str">
        <f>IF(H88="x", "1", "0")</f>
        <v>0</v>
      </c>
      <c r="J88" s="20"/>
    </row>
    <row r="89" spans="2:10" ht="30" customHeight="1">
      <c r="B89" s="42" t="s">
        <v>45</v>
      </c>
      <c r="C89" s="42"/>
      <c r="D89" s="42"/>
      <c r="E89" s="42"/>
      <c r="F89" s="42"/>
      <c r="G89" s="42"/>
      <c r="H89" s="23"/>
      <c r="I89" s="4" t="str">
        <f>IF(H89="x", "1", "0")</f>
        <v>0</v>
      </c>
      <c r="J89" s="21"/>
    </row>
    <row r="90" spans="2:10" ht="30" customHeight="1">
      <c r="B90" s="32" t="s">
        <v>46</v>
      </c>
      <c r="C90" s="32"/>
      <c r="D90" s="32"/>
      <c r="E90" s="32"/>
      <c r="F90" s="32"/>
      <c r="G90" s="32"/>
      <c r="H90" s="23"/>
      <c r="I90" s="4" t="str">
        <f>IF(H90="x", "0", "0")</f>
        <v>0</v>
      </c>
      <c r="J90" s="20"/>
    </row>
    <row r="91" spans="2:10" ht="30" customHeight="1">
      <c r="B91" s="32" t="s">
        <v>47</v>
      </c>
      <c r="C91" s="32"/>
      <c r="D91" s="32"/>
      <c r="E91" s="32"/>
      <c r="F91" s="32"/>
      <c r="G91" s="32"/>
      <c r="H91" s="23"/>
      <c r="I91" s="4" t="str">
        <f>IF(H91="x", "0", "0")</f>
        <v>0</v>
      </c>
      <c r="J91" s="20"/>
    </row>
    <row r="92" spans="2:10" ht="30" customHeight="1">
      <c r="B92" s="32" t="s">
        <v>48</v>
      </c>
      <c r="C92" s="32"/>
      <c r="D92" s="32"/>
      <c r="E92" s="32"/>
      <c r="F92" s="32"/>
      <c r="G92" s="32"/>
      <c r="H92" s="23"/>
      <c r="I92" s="4" t="str">
        <f>IF(H92="x", "1", "0")</f>
        <v>0</v>
      </c>
      <c r="J92" s="20"/>
    </row>
    <row r="93" spans="2:10" ht="30" customHeight="1">
      <c r="B93" s="32" t="s">
        <v>49</v>
      </c>
      <c r="C93" s="32"/>
      <c r="D93" s="32"/>
      <c r="E93" s="32"/>
      <c r="F93" s="32"/>
      <c r="G93" s="32"/>
      <c r="H93" s="23"/>
      <c r="I93" s="4" t="str">
        <f>IF(H93="x", "1", "0")</f>
        <v>0</v>
      </c>
      <c r="J93" s="20"/>
    </row>
    <row r="94" spans="2:10" ht="30" customHeight="1">
      <c r="B94" s="32" t="s">
        <v>50</v>
      </c>
      <c r="C94" s="32"/>
      <c r="D94" s="32"/>
      <c r="E94" s="32"/>
      <c r="F94" s="32"/>
      <c r="G94" s="32"/>
      <c r="H94" s="23"/>
      <c r="I94" s="4" t="str">
        <f>IF(H94="x", "0", "0")</f>
        <v>0</v>
      </c>
      <c r="J94" s="20"/>
    </row>
    <row r="95" spans="2:10" ht="30" customHeight="1">
      <c r="B95" s="32" t="s">
        <v>51</v>
      </c>
      <c r="C95" s="32"/>
      <c r="D95" s="32"/>
      <c r="E95" s="32"/>
      <c r="F95" s="32"/>
      <c r="G95" s="32"/>
      <c r="H95" s="23"/>
      <c r="I95" s="4" t="str">
        <f>IF(H95="x", "0", "0")</f>
        <v>0</v>
      </c>
      <c r="J95" s="20"/>
    </row>
    <row r="96" spans="2:10" ht="30" customHeight="1">
      <c r="B96" s="32" t="s">
        <v>52</v>
      </c>
      <c r="C96" s="32"/>
      <c r="D96" s="32"/>
      <c r="E96" s="32"/>
      <c r="F96" s="32"/>
      <c r="G96" s="32"/>
      <c r="H96" s="23"/>
      <c r="I96" s="4" t="str">
        <f>IF(H96="x", "1", "0")</f>
        <v>0</v>
      </c>
      <c r="J96" s="20"/>
    </row>
    <row r="97" spans="2:10" ht="30" customHeight="1">
      <c r="B97" s="32" t="s">
        <v>53</v>
      </c>
      <c r="C97" s="32"/>
      <c r="D97" s="32"/>
      <c r="E97" s="32"/>
      <c r="F97" s="32"/>
      <c r="G97" s="32"/>
      <c r="H97" s="23"/>
      <c r="I97" s="4" t="str">
        <f>IF(H97="x", "1", "0")</f>
        <v>0</v>
      </c>
      <c r="J97" s="20"/>
    </row>
    <row r="98" spans="2:10" ht="30" customHeight="1">
      <c r="B98" s="32" t="s">
        <v>54</v>
      </c>
      <c r="C98" s="32"/>
      <c r="D98" s="32"/>
      <c r="E98" s="32"/>
      <c r="F98" s="32"/>
      <c r="G98" s="32"/>
      <c r="H98" s="23"/>
      <c r="I98" s="4" t="str">
        <f>IF(H98="x", "1", "0")</f>
        <v>0</v>
      </c>
      <c r="J98" s="20"/>
    </row>
    <row r="99" spans="2:10" ht="30" customHeight="1">
      <c r="B99" s="52" t="s">
        <v>64</v>
      </c>
      <c r="C99" s="53"/>
      <c r="D99" s="53"/>
      <c r="E99" s="53"/>
      <c r="F99" s="53"/>
      <c r="G99" s="53"/>
      <c r="H99" s="54"/>
      <c r="I99" s="5">
        <f>I98+I97+I96+I95+I94+I93+I92+I91+I90+I89+I88</f>
        <v>0</v>
      </c>
      <c r="J99" s="20"/>
    </row>
    <row r="101" spans="2:10" ht="30" customHeight="1">
      <c r="B101" s="31" t="s">
        <v>71</v>
      </c>
      <c r="C101" s="31"/>
      <c r="D101" s="31"/>
      <c r="E101" s="31"/>
      <c r="F101" s="31"/>
      <c r="G101" s="31"/>
      <c r="H101" s="31"/>
      <c r="I101" s="31"/>
      <c r="J101" s="31"/>
    </row>
    <row r="102" spans="2:10" ht="190.15" customHeight="1">
      <c r="B102" s="57" t="s">
        <v>61</v>
      </c>
      <c r="C102" s="57"/>
      <c r="D102" s="57"/>
      <c r="E102" s="57"/>
      <c r="F102" s="57"/>
      <c r="G102" s="57"/>
      <c r="H102" s="57"/>
      <c r="I102" s="57"/>
    </row>
    <row r="103" spans="2:10" ht="30" customHeight="1">
      <c r="B103" s="29" t="s">
        <v>2</v>
      </c>
      <c r="C103" s="29"/>
      <c r="D103" s="29"/>
      <c r="E103" s="29"/>
      <c r="F103" s="29"/>
      <c r="G103" s="29"/>
      <c r="H103" s="10" t="s">
        <v>63</v>
      </c>
      <c r="I103" s="10" t="s">
        <v>3</v>
      </c>
      <c r="J103" s="15"/>
    </row>
    <row r="104" spans="2:10" ht="30" customHeight="1">
      <c r="B104" s="56" t="s">
        <v>55</v>
      </c>
      <c r="C104" s="56"/>
      <c r="D104" s="56"/>
      <c r="E104" s="56"/>
      <c r="F104" s="56"/>
      <c r="G104" s="56"/>
      <c r="H104" s="23"/>
      <c r="I104" s="4" t="str">
        <f>IF(H104="x", "0", "0")</f>
        <v>0</v>
      </c>
      <c r="J104" s="22"/>
    </row>
    <row r="105" spans="2:10" ht="30" customHeight="1">
      <c r="B105" s="56" t="s">
        <v>56</v>
      </c>
      <c r="C105" s="56"/>
      <c r="D105" s="56"/>
      <c r="E105" s="56"/>
      <c r="F105" s="56"/>
      <c r="G105" s="56"/>
      <c r="H105" s="23"/>
      <c r="I105" s="4" t="str">
        <f>IF(H105="x", "2", "0")</f>
        <v>0</v>
      </c>
      <c r="J105" s="22"/>
    </row>
    <row r="106" spans="2:10" ht="30" customHeight="1">
      <c r="B106" s="56" t="s">
        <v>57</v>
      </c>
      <c r="C106" s="56"/>
      <c r="D106" s="56"/>
      <c r="E106" s="56"/>
      <c r="F106" s="56"/>
      <c r="G106" s="56"/>
      <c r="H106" s="23"/>
      <c r="I106" s="4" t="str">
        <f>IF(H106="x", "4", "0")</f>
        <v>0</v>
      </c>
      <c r="J106" s="22"/>
    </row>
    <row r="107" spans="2:10" ht="30" customHeight="1">
      <c r="B107" s="56" t="s">
        <v>58</v>
      </c>
      <c r="C107" s="56"/>
      <c r="D107" s="56"/>
      <c r="E107" s="56"/>
      <c r="F107" s="56"/>
      <c r="G107" s="56"/>
      <c r="H107" s="23"/>
      <c r="I107" s="4" t="str">
        <f>IF(H107="x", "6", "0")</f>
        <v>0</v>
      </c>
      <c r="J107" s="22"/>
    </row>
    <row r="108" spans="2:10" ht="30" customHeight="1">
      <c r="B108" s="56" t="s">
        <v>59</v>
      </c>
      <c r="C108" s="56"/>
      <c r="D108" s="56"/>
      <c r="E108" s="56"/>
      <c r="F108" s="56"/>
      <c r="G108" s="56"/>
      <c r="H108" s="23"/>
      <c r="I108" s="4" t="str">
        <f>IF(H108="x", "21", "0")</f>
        <v>0</v>
      </c>
      <c r="J108" s="22"/>
    </row>
    <row r="109" spans="2:10" ht="30" customHeight="1">
      <c r="B109" s="52" t="s">
        <v>64</v>
      </c>
      <c r="C109" s="53"/>
      <c r="D109" s="53"/>
      <c r="E109" s="53"/>
      <c r="F109" s="53"/>
      <c r="G109" s="53"/>
      <c r="H109" s="54"/>
      <c r="I109" s="5">
        <f>I108+I107+I106+I105+I104</f>
        <v>0</v>
      </c>
    </row>
    <row r="111" spans="2:10" ht="30" customHeight="1">
      <c r="B111" s="5" t="s">
        <v>73</v>
      </c>
      <c r="C111" s="5">
        <f>D9+I19+G27+H40+I53+I63+I73+I84+I99+I109</f>
        <v>0</v>
      </c>
    </row>
  </sheetData>
  <sheetProtection algorithmName="SHA-512" hashValue="uxOy4vHUg6NWrjHrCmmHfb39ZXUgf4RE5l2KcSJAKC1XJBKnXjOHuwkh4MHQjjPwGjgs2/n6aR9w1UVFirLA0Q==" saltValue="TkLEOtmgCyVqrfKxrIZS7Q==" spinCount="100000" sheet="1" objects="1" scenarios="1" selectLockedCells="1"/>
  <protectedRanges>
    <protectedRange algorithmName="SHA-512" hashValue="9jgQnF+7ZtHG4O0sEWp2v8XbQauRCIIHP09oDRfvuX7YVr1R/ab28sVR0dU5h9cRXs//t1qZQVYVudUkISKxsg==" saltValue="eF1SzX7BYmQ2fTvQMo/MjA==" spinCount="100000" sqref="C7:C8" name="Coluna 1" securityDescriptor="O:WDG:WDD:(A;;CC;;;BU)"/>
    <protectedRange algorithmName="SHA-512" hashValue="1OymH5RO6L0tDZKG30IuC/tsqywu8anaVyjcxjy6IIxZAiiOvqtyCnmau1mpBaXWr+CNM/mGVApKVFRg6I+uZQ==" saltValue="FIk4XA/SErPVy+fLQACYhw==" spinCount="100000" sqref="H13:H18" name="Intervalo2"/>
  </protectedRanges>
  <mergeCells count="92">
    <mergeCell ref="B30:F30"/>
    <mergeCell ref="B73:H73"/>
    <mergeCell ref="B84:H84"/>
    <mergeCell ref="B99:H99"/>
    <mergeCell ref="B109:H109"/>
    <mergeCell ref="B105:G105"/>
    <mergeCell ref="B106:G106"/>
    <mergeCell ref="B107:G107"/>
    <mergeCell ref="B108:G108"/>
    <mergeCell ref="B103:G103"/>
    <mergeCell ref="B96:G96"/>
    <mergeCell ref="B97:G97"/>
    <mergeCell ref="B98:G98"/>
    <mergeCell ref="B101:J101"/>
    <mergeCell ref="B102:I102"/>
    <mergeCell ref="B104:G104"/>
    <mergeCell ref="B94:G94"/>
    <mergeCell ref="B95:G95"/>
    <mergeCell ref="B27:F27"/>
    <mergeCell ref="B40:G40"/>
    <mergeCell ref="B53:H53"/>
    <mergeCell ref="B63:H63"/>
    <mergeCell ref="B55:J55"/>
    <mergeCell ref="B47:G47"/>
    <mergeCell ref="B46:G46"/>
    <mergeCell ref="B48:G48"/>
    <mergeCell ref="B49:G49"/>
    <mergeCell ref="B50:G50"/>
    <mergeCell ref="B51:G51"/>
    <mergeCell ref="B52:G52"/>
    <mergeCell ref="B37:F37"/>
    <mergeCell ref="B38:F38"/>
    <mergeCell ref="B75:I75"/>
    <mergeCell ref="B86:I86"/>
    <mergeCell ref="B91:G91"/>
    <mergeCell ref="B92:G92"/>
    <mergeCell ref="B93:G93"/>
    <mergeCell ref="B90:G90"/>
    <mergeCell ref="B89:G89"/>
    <mergeCell ref="B76:G76"/>
    <mergeCell ref="B77:G77"/>
    <mergeCell ref="B78:G78"/>
    <mergeCell ref="B79:G79"/>
    <mergeCell ref="B80:G80"/>
    <mergeCell ref="B81:G81"/>
    <mergeCell ref="B82:G82"/>
    <mergeCell ref="B83:G83"/>
    <mergeCell ref="B87:G87"/>
    <mergeCell ref="B88:G88"/>
    <mergeCell ref="B72:G72"/>
    <mergeCell ref="B69:G69"/>
    <mergeCell ref="B56:G56"/>
    <mergeCell ref="B60:G60"/>
    <mergeCell ref="B61:G61"/>
    <mergeCell ref="B62:G62"/>
    <mergeCell ref="B65:J65"/>
    <mergeCell ref="B57:G57"/>
    <mergeCell ref="B58:G58"/>
    <mergeCell ref="B59:G59"/>
    <mergeCell ref="B66:G66"/>
    <mergeCell ref="B67:G67"/>
    <mergeCell ref="B68:G68"/>
    <mergeCell ref="B70:G70"/>
    <mergeCell ref="B71:G71"/>
    <mergeCell ref="B42:I42"/>
    <mergeCell ref="B44:G44"/>
    <mergeCell ref="B45:G45"/>
    <mergeCell ref="B31:F31"/>
    <mergeCell ref="B32:F32"/>
    <mergeCell ref="B33:F33"/>
    <mergeCell ref="B34:F34"/>
    <mergeCell ref="B35:F35"/>
    <mergeCell ref="B36:F36"/>
    <mergeCell ref="B39:F39"/>
    <mergeCell ref="B26:E26"/>
    <mergeCell ref="B25:E25"/>
    <mergeCell ref="B24:E24"/>
    <mergeCell ref="B23:E23"/>
    <mergeCell ref="B22:E22"/>
    <mergeCell ref="B12:G12"/>
    <mergeCell ref="B1:I1"/>
    <mergeCell ref="B21:H21"/>
    <mergeCell ref="B13:G13"/>
    <mergeCell ref="B14:G14"/>
    <mergeCell ref="B15:G15"/>
    <mergeCell ref="B16:G16"/>
    <mergeCell ref="B17:G17"/>
    <mergeCell ref="B18:G18"/>
    <mergeCell ref="B19:G19"/>
    <mergeCell ref="C2:H2"/>
    <mergeCell ref="C3:E3"/>
    <mergeCell ref="B4:I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Flávia Oliveira Santos</dc:creator>
  <cp:lastModifiedBy>user</cp:lastModifiedBy>
  <dcterms:created xsi:type="dcterms:W3CDTF">2026-08-21T10:40:46Z</dcterms:created>
  <dcterms:modified xsi:type="dcterms:W3CDTF">2026-08-21T18:34:44Z</dcterms:modified>
</cp:coreProperties>
</file>