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bolsa\"/>
    </mc:Choice>
  </mc:AlternateContent>
  <bookViews>
    <workbookView xWindow="0" yWindow="0" windowWidth="25200" windowHeight="11895"/>
  </bookViews>
  <sheets>
    <sheet name="Tabela de Pontos" sheetId="1" r:id="rId1"/>
  </sheets>
  <definedNames>
    <definedName name="_xlnm.Print_Area" localSheetId="0">'Tabela de Pontos'!$A$1:$F$70</definedName>
  </definedNames>
  <calcPr calcId="162913"/>
</workbook>
</file>

<file path=xl/calcChain.xml><?xml version="1.0" encoding="utf-8"?>
<calcChain xmlns="http://schemas.openxmlformats.org/spreadsheetml/2006/main">
  <c r="D34" i="1" l="1"/>
  <c r="F34" i="1" s="1"/>
  <c r="D67" i="1"/>
  <c r="D66" i="1"/>
  <c r="D65" i="1"/>
  <c r="F65" i="1" s="1"/>
  <c r="D64" i="1"/>
  <c r="F64" i="1" s="1"/>
  <c r="D63" i="1"/>
  <c r="F63" i="1" s="1"/>
  <c r="D60" i="1"/>
  <c r="D59" i="1"/>
  <c r="D58" i="1"/>
  <c r="F58" i="1" s="1"/>
  <c r="D57" i="1"/>
  <c r="F57" i="1" s="1"/>
  <c r="D56" i="1"/>
  <c r="F56" i="1" s="1"/>
  <c r="D55" i="1"/>
  <c r="F55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7" i="1"/>
  <c r="F37" i="1" s="1"/>
  <c r="D36" i="1"/>
  <c r="F36" i="1" s="1"/>
  <c r="D35" i="1"/>
  <c r="F35" i="1" s="1"/>
  <c r="D33" i="1"/>
  <c r="F33" i="1" s="1"/>
  <c r="D32" i="1"/>
  <c r="F32" i="1" s="1"/>
  <c r="D31" i="1"/>
  <c r="F31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D12" i="1"/>
  <c r="F12" i="1" s="1"/>
  <c r="D9" i="1"/>
  <c r="F9" i="1" s="1"/>
  <c r="D8" i="1"/>
  <c r="F8" i="1" s="1"/>
  <c r="D7" i="1"/>
  <c r="F7" i="1" s="1"/>
  <c r="D6" i="1"/>
  <c r="F6" i="1" s="1"/>
  <c r="F59" i="1" l="1"/>
  <c r="F61" i="1" s="1"/>
  <c r="F66" i="1"/>
  <c r="F68" i="1" s="1"/>
  <c r="F10" i="1"/>
  <c r="F19" i="1"/>
  <c r="F53" i="1"/>
  <c r="F69" i="1" l="1"/>
</calcChain>
</file>

<file path=xl/sharedStrings.xml><?xml version="1.0" encoding="utf-8"?>
<sst xmlns="http://schemas.openxmlformats.org/spreadsheetml/2006/main" count="88" uniqueCount="72">
  <si>
    <t>TABELA DE PONTUAÇÃO – ANÁLISE DO CURRICULO LATTES</t>
  </si>
  <si>
    <t>ALUNO:</t>
  </si>
  <si>
    <t xml:space="preserve">FORMAÇÃO ACADÊMICA </t>
  </si>
  <si>
    <t>QUANT.</t>
  </si>
  <si>
    <t>VALOR POR ÍTEM</t>
  </si>
  <si>
    <t>fórmula</t>
  </si>
  <si>
    <t>PONTUAÇÃO MÁXIMA POR ÍTEM</t>
  </si>
  <si>
    <t>PONTUAÇÃO DO CANDIDATO</t>
  </si>
  <si>
    <t>1.1 Mestrado ou Doutorado</t>
  </si>
  <si>
    <t xml:space="preserve">1.2 Especialização (mínimo de 360 horas)   </t>
  </si>
  <si>
    <t>1.3 Segunda graduação</t>
  </si>
  <si>
    <t xml:space="preserve">1.4 Curso Curta duração (mínimo: 60 h.; max.: 359h)   </t>
  </si>
  <si>
    <t>PONTUAÇÃO MÁXIMA PARA FORMAÇÃO ACADÊMICA</t>
  </si>
  <si>
    <t xml:space="preserve">ATIVIDADE ACADÊMICA / PROFISSIONAL </t>
  </si>
  <si>
    <t>2.1.1 Docência universitária / sem - para graduados</t>
  </si>
  <si>
    <t>2.1.1 Estágio docência / sem - para graduados</t>
  </si>
  <si>
    <t>2.2.Atividade profissional em áreas afins relacionadas ao Mestrado / sem</t>
  </si>
  <si>
    <t xml:space="preserve">2.4 Tutoria (presencial ou não) em Curso à Distância / sem    </t>
  </si>
  <si>
    <t xml:space="preserve">2.5 Orientação de Monitoria \ Assistência Didática / sem    </t>
  </si>
  <si>
    <t>2.6. Monitoria \ Assistência Didática (monitoria sem remuneração) / sem</t>
  </si>
  <si>
    <t>PONTUAÇÃO MÁXIMA PARA ATIVIDADE PROFISSIONAL</t>
  </si>
  <si>
    <t>PRODUÇÃO BIBLIOGRÁFICA</t>
  </si>
  <si>
    <t xml:space="preserve"> 3.1 Artigo publicado / aceito</t>
  </si>
  <si>
    <t>3.1.1 Artigo em periódicos A1</t>
  </si>
  <si>
    <t xml:space="preserve">3.1.2 Artigo em periódicos A2   </t>
  </si>
  <si>
    <t>3.1.3 Artigo em periódicos B1</t>
  </si>
  <si>
    <t>3.1.4 Artigo em periódicos B2</t>
  </si>
  <si>
    <t>3.1.5 Artigo em periódicos B3</t>
  </si>
  <si>
    <t>3.1.6 Artigo em periódicos B4</t>
  </si>
  <si>
    <t>3.1.7 Artigo em periódicos B5</t>
  </si>
  <si>
    <t>3.1.8 Artigo em periódicos C</t>
  </si>
  <si>
    <t>3.2. Livros e capítulos com ISBN – publicado / aceito</t>
  </si>
  <si>
    <t>3.2.1. Livro (com conselho editorial)</t>
  </si>
  <si>
    <t>3.2.2. Livro (sem conselho editorial)</t>
  </si>
  <si>
    <t>3.3. Textos em jornais ou revistas (magazine) com vinculação ao tema de
pesquisa proposto</t>
  </si>
  <si>
    <t>3.4. Produção em eventos científicos</t>
  </si>
  <si>
    <t xml:space="preserve">3.4.1.Texto completo em Anais </t>
  </si>
  <si>
    <t xml:space="preserve">3.4.3. Conferência\ Palestra\ Comunicação\ Mesa redonda\ Painel   </t>
  </si>
  <si>
    <t>3.4.4. Organização de Eventos</t>
  </si>
  <si>
    <t>3.5. Tradução (texto traduzido e publicado)</t>
  </si>
  <si>
    <t>3.6. Prefácio \ Posfácio \ Apresentação \ Introdução em Livros com ISBN</t>
  </si>
  <si>
    <t>3.7. Editorial \ Resenha em Periódicos com avaliação até B5</t>
  </si>
  <si>
    <t>3.8. Produção Técnica</t>
  </si>
  <si>
    <t>3.9.1 Monografia com Defesa Oral para Banca Examinadora</t>
  </si>
  <si>
    <t>3.9.2 Monografia sem Defesa Oral para Banca Examinadora</t>
  </si>
  <si>
    <t xml:space="preserve">3.10. Produção Cultural / Artística com vinculação ao tema de pesquisa proposto  </t>
  </si>
  <si>
    <t>PONTUAÇÃO MÁXIMA PARA PRODUÇÃO BIBLIOGRÁFICA</t>
  </si>
  <si>
    <t>ATIVIDADES DE PESQUISA</t>
  </si>
  <si>
    <t>4.1. Bolsista de Aperfeiçoamento (AP) ou Apoio Técnico (AT) – p/ graduados</t>
  </si>
  <si>
    <t xml:space="preserve">4.2. Atividade de Iniciação Científica   </t>
  </si>
  <si>
    <t>4.3. Prêmios referentes a atividades de pesquisa</t>
  </si>
  <si>
    <t>PONTUAÇÃO MÁXIMA PARA ATIVIDADES DE PESQUISA</t>
  </si>
  <si>
    <t>ATIVIDADES DE EXTENSÃO</t>
  </si>
  <si>
    <t>5.1. Atividade de Extensão em Programa Institucional c/ bolsa (60h ou mais)</t>
  </si>
  <si>
    <t>5.2. Prêmios referentes a atividades de extensão</t>
  </si>
  <si>
    <t>PONTUAÇÃO MÁXIMA PARA ATIVIDADES DE EXTENSÃO</t>
  </si>
  <si>
    <t xml:space="preserve">PONTUAÇÃO FINAL DO CURRÍCULO LATTES   </t>
  </si>
  <si>
    <t>3.2.3. Organização de Livro (com conselho editorial)</t>
  </si>
  <si>
    <t>3.2.4. Organização de Livro (sem conselho editorial)</t>
  </si>
  <si>
    <t xml:space="preserve">3.2.5. Capítulo de livro (com conselho editorial) </t>
  </si>
  <si>
    <t xml:space="preserve">3.2.6. Capítulo de livro (sem conselho editorial)  </t>
  </si>
  <si>
    <t>3.4.2. Resumo em Anais</t>
  </si>
  <si>
    <t>3.8.1.1 Cursos ministrados (menos 60h)</t>
  </si>
  <si>
    <t>3.8.1.2 Cursos ministrados (60h ou mais)</t>
  </si>
  <si>
    <t>3.8.2. Desenvolvimento de material didático ou instrucional (cartilhas, livros publicados sem ISBN) \ Editoração</t>
  </si>
  <si>
    <t>4.4. Orientação de alunos de graduação e/ou de especialização em projetos de pesquisa e/ou monografias/TCC p/ graduados por projeto (por semestre)</t>
  </si>
  <si>
    <t>4.5.1 Participação em estágio de pesquisa  &lt;90h</t>
  </si>
  <si>
    <t>4.5.2 Participação em estágio de pesquisa &gt; ou = 90h</t>
  </si>
  <si>
    <t>5.3. Orientação de alunos de graduação  em projetos de extensão -  p/ graduados por projeto (por semestre)</t>
  </si>
  <si>
    <t>5.4.1 Participação em estágio vinculado à extensão &lt;90h</t>
  </si>
  <si>
    <t>5.4.2 Participação em estágio vinculado à extensão &gt; ou = 90h</t>
  </si>
  <si>
    <t>2.3   Participação como avaliador em Bancas de Conclusão de Curso (técnico, graduação e pós-graduação) / por 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</si>
</sst>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mediumDashed">
        <color indexed="64"/>
      </top>
      <bottom style="mediumDashed">
        <color indexed="64"/>
      </bottom>
      <diagonal/>
    </border>
    <border>
      <left style="dashed">
        <color indexed="64"/>
      </left>
      <right style="dashed">
        <color indexed="64"/>
      </right>
      <top style="mediumDashed">
        <color indexed="64"/>
      </top>
      <bottom style="mediumDashed">
        <color indexed="64"/>
      </bottom>
      <diagonal/>
    </border>
    <border>
      <left style="dashed">
        <color indexed="64"/>
      </left>
      <right style="thick">
        <color indexed="64"/>
      </right>
      <top style="mediumDashed">
        <color indexed="64"/>
      </top>
      <bottom style="medium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dashed">
        <color indexed="64"/>
      </right>
      <top style="medium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medium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Dashed">
        <color indexed="64"/>
      </bottom>
      <diagonal/>
    </border>
    <border>
      <left style="dashed">
        <color indexed="64"/>
      </left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ashed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 applyProtection="1">
      <alignment horizontal="right" wrapText="1"/>
      <protection locked="0"/>
    </xf>
    <xf numFmtId="2" fontId="5" fillId="3" borderId="6" xfId="0" applyNumberFormat="1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right" wrapText="1"/>
    </xf>
    <xf numFmtId="2" fontId="5" fillId="3" borderId="7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>
      <alignment horizontal="right" vertical="top" wrapText="1"/>
    </xf>
    <xf numFmtId="2" fontId="5" fillId="3" borderId="0" xfId="0" applyNumberFormat="1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wrapText="1"/>
    </xf>
    <xf numFmtId="2" fontId="5" fillId="3" borderId="9" xfId="0" applyNumberFormat="1" applyFont="1" applyFill="1" applyBorder="1" applyAlignment="1">
      <alignment horizontal="right" wrapText="1"/>
    </xf>
    <xf numFmtId="0" fontId="5" fillId="3" borderId="9" xfId="0" applyFont="1" applyFill="1" applyBorder="1" applyAlignment="1">
      <alignment horizontal="right" wrapText="1"/>
    </xf>
    <xf numFmtId="2" fontId="5" fillId="3" borderId="10" xfId="0" applyNumberFormat="1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wrapText="1"/>
    </xf>
    <xf numFmtId="2" fontId="5" fillId="3" borderId="12" xfId="0" applyNumberFormat="1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2" fontId="5" fillId="3" borderId="13" xfId="0" applyNumberFormat="1" applyFont="1" applyFill="1" applyBorder="1" applyAlignment="1">
      <alignment horizontal="right" vertical="top" wrapText="1"/>
    </xf>
    <xf numFmtId="2" fontId="5" fillId="3" borderId="15" xfId="0" applyNumberFormat="1" applyFont="1" applyFill="1" applyBorder="1" applyAlignment="1">
      <alignment wrapText="1"/>
    </xf>
    <xf numFmtId="2" fontId="4" fillId="3" borderId="16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4" fillId="3" borderId="0" xfId="0" applyNumberFormat="1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justify" vertical="center" wrapText="1"/>
    </xf>
    <xf numFmtId="0" fontId="5" fillId="4" borderId="6" xfId="0" applyFont="1" applyFill="1" applyBorder="1" applyAlignment="1" applyProtection="1">
      <alignment horizontal="right" wrapText="1"/>
      <protection locked="0"/>
    </xf>
    <xf numFmtId="2" fontId="5" fillId="4" borderId="6" xfId="0" applyNumberFormat="1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justify" vertical="center" wrapText="1"/>
    </xf>
    <xf numFmtId="2" fontId="5" fillId="4" borderId="9" xfId="0" applyNumberFormat="1" applyFont="1" applyFill="1" applyBorder="1" applyAlignment="1">
      <alignment horizontal="right" vertical="center" wrapText="1"/>
    </xf>
    <xf numFmtId="2" fontId="5" fillId="4" borderId="1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2" fontId="5" fillId="3" borderId="0" xfId="0" applyNumberFormat="1" applyFont="1" applyFill="1" applyBorder="1" applyAlignment="1">
      <alignment horizontal="right" vertical="center" wrapText="1"/>
    </xf>
    <xf numFmtId="2" fontId="5" fillId="4" borderId="9" xfId="0" applyNumberFormat="1" applyFont="1" applyFill="1" applyBorder="1" applyAlignment="1">
      <alignment horizontal="right" wrapText="1"/>
    </xf>
    <xf numFmtId="2" fontId="5" fillId="4" borderId="10" xfId="0" applyNumberFormat="1" applyFont="1" applyFill="1" applyBorder="1" applyAlignment="1">
      <alignment horizontal="right" vertical="top" wrapText="1"/>
    </xf>
    <xf numFmtId="2" fontId="5" fillId="4" borderId="20" xfId="0" applyNumberFormat="1" applyFont="1" applyFill="1" applyBorder="1" applyAlignment="1">
      <alignment wrapText="1"/>
    </xf>
    <xf numFmtId="2" fontId="4" fillId="4" borderId="2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>
      <alignment horizontal="justify" wrapText="1"/>
    </xf>
    <xf numFmtId="0" fontId="5" fillId="4" borderId="8" xfId="0" applyFont="1" applyFill="1" applyBorder="1" applyAlignment="1">
      <alignment horizontal="justify" wrapText="1"/>
    </xf>
    <xf numFmtId="0" fontId="6" fillId="0" borderId="0" xfId="0" applyFont="1"/>
    <xf numFmtId="2" fontId="5" fillId="4" borderId="12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justify" wrapText="1"/>
    </xf>
    <xf numFmtId="2" fontId="5" fillId="4" borderId="13" xfId="0" applyNumberFormat="1" applyFont="1" applyFill="1" applyBorder="1" applyAlignment="1">
      <alignment horizontal="right" vertical="top" wrapText="1"/>
    </xf>
    <xf numFmtId="0" fontId="5" fillId="4" borderId="12" xfId="0" applyFont="1" applyFill="1" applyBorder="1" applyAlignment="1" applyProtection="1">
      <alignment horizontal="right" wrapText="1"/>
      <protection locked="0"/>
    </xf>
    <xf numFmtId="2" fontId="5" fillId="3" borderId="20" xfId="0" applyNumberFormat="1" applyFont="1" applyFill="1" applyBorder="1" applyAlignment="1">
      <alignment horizontal="right" wrapText="1"/>
    </xf>
    <xf numFmtId="2" fontId="4" fillId="3" borderId="21" xfId="0" applyNumberFormat="1" applyFont="1" applyFill="1" applyBorder="1" applyAlignment="1">
      <alignment vertical="top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wrapText="1"/>
    </xf>
    <xf numFmtId="2" fontId="5" fillId="4" borderId="32" xfId="0" applyNumberFormat="1" applyFont="1" applyFill="1" applyBorder="1" applyAlignment="1">
      <alignment horizontal="right" vertical="center" wrapText="1"/>
    </xf>
    <xf numFmtId="2" fontId="5" fillId="4" borderId="33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wrapText="1"/>
    </xf>
    <xf numFmtId="2" fontId="5" fillId="4" borderId="12" xfId="0" applyNumberFormat="1" applyFont="1" applyFill="1" applyBorder="1" applyAlignment="1">
      <alignment horizontal="right" vertical="center" wrapText="1"/>
    </xf>
    <xf numFmtId="2" fontId="5" fillId="4" borderId="13" xfId="0" applyNumberFormat="1" applyFont="1" applyFill="1" applyBorder="1" applyAlignment="1">
      <alignment horizontal="right"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justify" vertical="center" wrapText="1"/>
    </xf>
    <xf numFmtId="2" fontId="4" fillId="2" borderId="21" xfId="0" applyNumberFormat="1" applyFont="1" applyFill="1" applyBorder="1" applyAlignment="1">
      <alignment vertical="top" wrapText="1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2" fontId="5" fillId="4" borderId="12" xfId="0" applyNumberFormat="1" applyFont="1" applyFill="1" applyBorder="1" applyAlignment="1">
      <alignment horizontal="right" vertical="center" wrapText="1"/>
    </xf>
    <xf numFmtId="2" fontId="5" fillId="4" borderId="34" xfId="0" applyNumberFormat="1" applyFont="1" applyFill="1" applyBorder="1" applyAlignment="1">
      <alignment horizontal="right" vertical="center" wrapText="1"/>
    </xf>
    <xf numFmtId="2" fontId="5" fillId="4" borderId="13" xfId="0" applyNumberFormat="1" applyFont="1" applyFill="1" applyBorder="1" applyAlignment="1">
      <alignment horizontal="right" vertical="center" wrapText="1"/>
    </xf>
    <xf numFmtId="2" fontId="5" fillId="4" borderId="35" xfId="0" applyNumberFormat="1" applyFont="1" applyFill="1" applyBorder="1" applyAlignment="1">
      <alignment horizontal="right" vertic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2" fontId="5" fillId="4" borderId="17" xfId="0" applyNumberFormat="1" applyFont="1" applyFill="1" applyBorder="1" applyAlignment="1">
      <alignment horizontal="right" vertical="center" wrapText="1"/>
    </xf>
    <xf numFmtId="2" fontId="5" fillId="4" borderId="6" xfId="0" applyNumberFormat="1" applyFont="1" applyFill="1" applyBorder="1" applyAlignment="1">
      <alignment horizontal="right" vertical="center" wrapText="1"/>
    </xf>
    <xf numFmtId="2" fontId="5" fillId="4" borderId="18" xfId="0" applyNumberFormat="1" applyFont="1" applyFill="1" applyBorder="1" applyAlignment="1">
      <alignment horizontal="right" vertical="center" wrapText="1"/>
    </xf>
    <xf numFmtId="2" fontId="5" fillId="4" borderId="7" xfId="0" applyNumberFormat="1" applyFont="1" applyFill="1" applyBorder="1" applyAlignment="1">
      <alignment horizontal="right" vertic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5" fillId="4" borderId="22" xfId="0" applyFont="1" applyFill="1" applyBorder="1" applyAlignment="1" applyProtection="1">
      <alignment horizontal="center" wrapText="1"/>
      <protection locked="0"/>
    </xf>
    <xf numFmtId="0" fontId="5" fillId="4" borderId="23" xfId="0" applyFont="1" applyFill="1" applyBorder="1" applyAlignment="1" applyProtection="1">
      <alignment horizontal="center" wrapText="1"/>
      <protection locked="0"/>
    </xf>
    <xf numFmtId="0" fontId="5" fillId="4" borderId="24" xfId="0" applyFont="1" applyFill="1" applyBorder="1" applyAlignment="1" applyProtection="1">
      <alignment horizontal="center" wrapText="1"/>
      <protection locked="0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zoomScale="115" workbookViewId="0">
      <pane ySplit="5" topLeftCell="A57" activePane="bottomLeft" state="frozen"/>
      <selection pane="bottomLeft" sqref="A1:F70"/>
    </sheetView>
  </sheetViews>
  <sheetFormatPr defaultColWidth="0" defaultRowHeight="12.75" zeroHeight="1" x14ac:dyDescent="0.2"/>
  <cols>
    <col min="1" max="1" width="66.5703125" customWidth="1"/>
    <col min="2" max="2" width="8.28515625" bestFit="1" customWidth="1"/>
    <col min="3" max="3" width="10.85546875" customWidth="1"/>
    <col min="4" max="4" width="17" hidden="1" customWidth="1"/>
    <col min="5" max="5" width="19.85546875" customWidth="1"/>
    <col min="6" max="6" width="16.7109375" customWidth="1"/>
    <col min="7" max="7" width="16.7109375" style="3" customWidth="1"/>
    <col min="8" max="8" width="16.7109375" hidden="1" customWidth="1"/>
  </cols>
  <sheetData>
    <row r="1" spans="1:14" ht="17.25" thickTop="1" thickBot="1" x14ac:dyDescent="0.3">
      <c r="A1" s="81" t="s">
        <v>0</v>
      </c>
      <c r="B1" s="82"/>
      <c r="C1" s="82"/>
      <c r="D1" s="82"/>
      <c r="E1" s="82"/>
      <c r="F1" s="82"/>
      <c r="G1" s="1"/>
      <c r="H1" s="2"/>
    </row>
    <row r="2" spans="1:14" ht="13.5" thickTop="1" x14ac:dyDescent="0.2"/>
    <row r="3" spans="1:14" x14ac:dyDescent="0.2">
      <c r="A3" s="4" t="s">
        <v>1</v>
      </c>
      <c r="B3" s="83"/>
      <c r="C3" s="83"/>
      <c r="D3" s="83"/>
      <c r="E3" s="83"/>
      <c r="F3" s="83"/>
      <c r="G3" s="5"/>
      <c r="H3" s="6"/>
      <c r="N3" s="7"/>
    </row>
    <row r="4" spans="1:14" ht="6.75" customHeight="1" thickBot="1" x14ac:dyDescent="0.25">
      <c r="N4" s="7"/>
    </row>
    <row r="5" spans="1:14" ht="27" thickTop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  <c r="G5" s="11"/>
      <c r="H5" s="12"/>
      <c r="N5" s="13">
        <v>0</v>
      </c>
    </row>
    <row r="6" spans="1:14" ht="13.5" thickTop="1" x14ac:dyDescent="0.2">
      <c r="A6" s="14" t="s">
        <v>8</v>
      </c>
      <c r="B6" s="15"/>
      <c r="C6" s="16">
        <v>5</v>
      </c>
      <c r="D6" s="17">
        <f>B6*C6</f>
        <v>0</v>
      </c>
      <c r="E6" s="16">
        <v>5</v>
      </c>
      <c r="F6" s="18">
        <f>IF(D6&lt;E6,D6,E6)</f>
        <v>0</v>
      </c>
      <c r="G6" s="19"/>
      <c r="H6" s="20"/>
      <c r="N6" s="13">
        <v>1</v>
      </c>
    </row>
    <row r="7" spans="1:14" x14ac:dyDescent="0.2">
      <c r="A7" s="21" t="s">
        <v>9</v>
      </c>
      <c r="B7" s="15"/>
      <c r="C7" s="22">
        <v>3.5</v>
      </c>
      <c r="D7" s="23">
        <f>B7*C7</f>
        <v>0</v>
      </c>
      <c r="E7" s="22">
        <v>3.5</v>
      </c>
      <c r="F7" s="24">
        <f>IF(D7&lt;E7,D7,E7)</f>
        <v>0</v>
      </c>
      <c r="G7" s="19"/>
      <c r="H7" s="20"/>
      <c r="N7" s="13">
        <v>2</v>
      </c>
    </row>
    <row r="8" spans="1:14" x14ac:dyDescent="0.2">
      <c r="A8" s="21" t="s">
        <v>10</v>
      </c>
      <c r="B8" s="15"/>
      <c r="C8" s="22">
        <v>1</v>
      </c>
      <c r="D8" s="23">
        <f>B8*C8</f>
        <v>0</v>
      </c>
      <c r="E8" s="22">
        <v>1</v>
      </c>
      <c r="F8" s="24">
        <f>IF(D8&lt;E8,D8,E8)</f>
        <v>0</v>
      </c>
      <c r="G8" s="19"/>
      <c r="H8" s="20"/>
      <c r="N8" s="13">
        <v>3</v>
      </c>
    </row>
    <row r="9" spans="1:14" ht="13.5" thickBot="1" x14ac:dyDescent="0.25">
      <c r="A9" s="25" t="s">
        <v>11</v>
      </c>
      <c r="B9" s="15"/>
      <c r="C9" s="26">
        <v>0.5</v>
      </c>
      <c r="D9" s="27">
        <f>B9*C9</f>
        <v>0</v>
      </c>
      <c r="E9" s="26">
        <v>3</v>
      </c>
      <c r="F9" s="28">
        <f>IF(D9&lt;E9,D9,E9)</f>
        <v>0</v>
      </c>
      <c r="G9" s="19"/>
      <c r="H9" s="20"/>
      <c r="N9" s="13">
        <v>4</v>
      </c>
    </row>
    <row r="10" spans="1:14" ht="13.5" thickBot="1" x14ac:dyDescent="0.25">
      <c r="A10" s="84" t="s">
        <v>12</v>
      </c>
      <c r="B10" s="85"/>
      <c r="C10" s="85"/>
      <c r="D10" s="85"/>
      <c r="E10" s="29">
        <v>5</v>
      </c>
      <c r="F10" s="30">
        <f>IF(SUM(F6:F9)&lt;E10,SUM(F6:F9),E10)</f>
        <v>0</v>
      </c>
      <c r="G10" s="31"/>
      <c r="H10" s="32"/>
      <c r="N10" s="13">
        <v>6</v>
      </c>
    </row>
    <row r="11" spans="1:14" ht="27" thickTop="1" thickBot="1" x14ac:dyDescent="0.25">
      <c r="A11" s="8" t="s">
        <v>13</v>
      </c>
      <c r="B11" s="9" t="s">
        <v>3</v>
      </c>
      <c r="C11" s="9" t="s">
        <v>4</v>
      </c>
      <c r="D11" s="9"/>
      <c r="E11" s="9" t="s">
        <v>6</v>
      </c>
      <c r="F11" s="10" t="s">
        <v>7</v>
      </c>
      <c r="G11" s="11"/>
      <c r="H11" s="12"/>
      <c r="N11" s="13">
        <v>7</v>
      </c>
    </row>
    <row r="12" spans="1:14" ht="13.5" thickTop="1" x14ac:dyDescent="0.2">
      <c r="A12" s="33" t="s">
        <v>14</v>
      </c>
      <c r="B12" s="34"/>
      <c r="C12" s="35">
        <v>3</v>
      </c>
      <c r="D12" s="35">
        <f t="shared" ref="D12:D18" si="0">B12*C12</f>
        <v>0</v>
      </c>
      <c r="E12" s="86">
        <v>12</v>
      </c>
      <c r="F12" s="88">
        <f>IF(SUM(D12:D13)&lt;E12,SUM(D12:D13),E12)</f>
        <v>0</v>
      </c>
      <c r="G12" s="19"/>
      <c r="H12" s="20"/>
      <c r="N12" s="13">
        <v>8</v>
      </c>
    </row>
    <row r="13" spans="1:14" x14ac:dyDescent="0.2">
      <c r="A13" s="33" t="s">
        <v>15</v>
      </c>
      <c r="B13" s="34"/>
      <c r="C13" s="35">
        <v>2</v>
      </c>
      <c r="D13" s="35">
        <f t="shared" si="0"/>
        <v>0</v>
      </c>
      <c r="E13" s="87"/>
      <c r="F13" s="89"/>
      <c r="G13" s="19"/>
      <c r="H13" s="20"/>
      <c r="N13" s="13"/>
    </row>
    <row r="14" spans="1:14" x14ac:dyDescent="0.2">
      <c r="A14" s="36" t="s">
        <v>16</v>
      </c>
      <c r="B14" s="34"/>
      <c r="C14" s="37">
        <v>3</v>
      </c>
      <c r="D14" s="37">
        <f t="shared" si="0"/>
        <v>0</v>
      </c>
      <c r="E14" s="37">
        <v>12</v>
      </c>
      <c r="F14" s="38">
        <f t="shared" ref="F14:F18" si="1">IF(D14&lt;E14,D14,E14)</f>
        <v>0</v>
      </c>
      <c r="G14" s="39"/>
      <c r="H14" s="40"/>
      <c r="N14" s="13">
        <v>9</v>
      </c>
    </row>
    <row r="15" spans="1:14" ht="25.5" x14ac:dyDescent="0.2">
      <c r="A15" s="36" t="s">
        <v>71</v>
      </c>
      <c r="B15" s="34"/>
      <c r="C15" s="41">
        <v>1</v>
      </c>
      <c r="D15" s="41">
        <f t="shared" si="0"/>
        <v>0</v>
      </c>
      <c r="E15" s="41">
        <v>6</v>
      </c>
      <c r="F15" s="42">
        <f t="shared" si="1"/>
        <v>0</v>
      </c>
      <c r="G15" s="19"/>
      <c r="H15" s="20"/>
      <c r="N15" s="13">
        <v>10</v>
      </c>
    </row>
    <row r="16" spans="1:14" x14ac:dyDescent="0.2">
      <c r="A16" s="36" t="s">
        <v>17</v>
      </c>
      <c r="B16" s="34"/>
      <c r="C16" s="41">
        <v>1</v>
      </c>
      <c r="D16" s="41">
        <f>B16*C16</f>
        <v>0</v>
      </c>
      <c r="E16" s="41">
        <v>4</v>
      </c>
      <c r="F16" s="42">
        <f t="shared" si="1"/>
        <v>0</v>
      </c>
      <c r="G16" s="19"/>
      <c r="H16" s="20"/>
      <c r="N16" s="13">
        <v>11</v>
      </c>
    </row>
    <row r="17" spans="1:14" x14ac:dyDescent="0.2">
      <c r="A17" s="36" t="s">
        <v>18</v>
      </c>
      <c r="B17" s="34"/>
      <c r="C17" s="41">
        <v>1.5</v>
      </c>
      <c r="D17" s="41">
        <f t="shared" si="0"/>
        <v>0</v>
      </c>
      <c r="E17" s="41">
        <v>6</v>
      </c>
      <c r="F17" s="42">
        <f t="shared" si="1"/>
        <v>0</v>
      </c>
      <c r="G17" s="19"/>
      <c r="H17" s="20"/>
      <c r="N17" s="13">
        <v>12</v>
      </c>
    </row>
    <row r="18" spans="1:14" ht="13.5" thickBot="1" x14ac:dyDescent="0.25">
      <c r="A18" s="36" t="s">
        <v>19</v>
      </c>
      <c r="B18" s="34"/>
      <c r="C18" s="41">
        <v>1</v>
      </c>
      <c r="D18" s="41">
        <f t="shared" si="0"/>
        <v>0</v>
      </c>
      <c r="E18" s="41">
        <v>4</v>
      </c>
      <c r="F18" s="42">
        <f t="shared" si="1"/>
        <v>0</v>
      </c>
      <c r="G18" s="19"/>
      <c r="H18" s="20"/>
      <c r="N18" s="13">
        <v>14</v>
      </c>
    </row>
    <row r="19" spans="1:14" ht="13.5" thickBot="1" x14ac:dyDescent="0.25">
      <c r="A19" s="90" t="s">
        <v>20</v>
      </c>
      <c r="B19" s="91"/>
      <c r="C19" s="91"/>
      <c r="D19" s="91"/>
      <c r="E19" s="43">
        <v>15</v>
      </c>
      <c r="F19" s="44">
        <f>IF(SUM(F12:F18)&lt;E19,SUM(F12:F18),E19)</f>
        <v>0</v>
      </c>
      <c r="G19" s="11"/>
      <c r="H19" s="12"/>
      <c r="N19" s="13">
        <v>16</v>
      </c>
    </row>
    <row r="20" spans="1:14" ht="27" thickTop="1" thickBot="1" x14ac:dyDescent="0.25">
      <c r="A20" s="8" t="s">
        <v>21</v>
      </c>
      <c r="B20" s="9" t="s">
        <v>3</v>
      </c>
      <c r="C20" s="9" t="s">
        <v>4</v>
      </c>
      <c r="D20" s="9"/>
      <c r="E20" s="9" t="s">
        <v>6</v>
      </c>
      <c r="F20" s="10" t="s">
        <v>7</v>
      </c>
      <c r="G20" s="45"/>
      <c r="H20" s="46"/>
      <c r="N20" s="13">
        <v>17</v>
      </c>
    </row>
    <row r="21" spans="1:14" ht="13.5" thickTop="1" x14ac:dyDescent="0.2">
      <c r="A21" s="47" t="s">
        <v>22</v>
      </c>
      <c r="B21" s="92"/>
      <c r="C21" s="93"/>
      <c r="D21" s="93"/>
      <c r="E21" s="93"/>
      <c r="F21" s="94"/>
      <c r="G21" s="19"/>
      <c r="H21" s="20"/>
      <c r="N21" s="13">
        <v>18</v>
      </c>
    </row>
    <row r="22" spans="1:14" x14ac:dyDescent="0.2">
      <c r="A22" s="48" t="s">
        <v>23</v>
      </c>
      <c r="B22" s="34"/>
      <c r="C22" s="41">
        <v>10</v>
      </c>
      <c r="D22" s="41">
        <f>B22*C22</f>
        <v>0</v>
      </c>
      <c r="E22" s="41">
        <v>100</v>
      </c>
      <c r="F22" s="42">
        <f>IF(D22&lt;E22,D22,E22)</f>
        <v>0</v>
      </c>
      <c r="G22" s="19"/>
      <c r="H22" s="20"/>
      <c r="N22" s="13">
        <v>19</v>
      </c>
    </row>
    <row r="23" spans="1:14" x14ac:dyDescent="0.2">
      <c r="A23" s="48" t="s">
        <v>24</v>
      </c>
      <c r="B23" s="34"/>
      <c r="C23" s="41">
        <v>8.5</v>
      </c>
      <c r="D23" s="41">
        <f t="shared" ref="D23:D29" si="2">B23*C23</f>
        <v>0</v>
      </c>
      <c r="E23" s="41">
        <v>100</v>
      </c>
      <c r="F23" s="42">
        <f t="shared" ref="F23:F29" si="3">IF(D23&lt;E23,D23,E23)</f>
        <v>0</v>
      </c>
      <c r="G23" s="19"/>
      <c r="H23" s="20"/>
      <c r="N23" s="13">
        <v>20</v>
      </c>
    </row>
    <row r="24" spans="1:14" x14ac:dyDescent="0.2">
      <c r="A24" s="48" t="s">
        <v>25</v>
      </c>
      <c r="B24" s="34"/>
      <c r="C24" s="41">
        <v>7</v>
      </c>
      <c r="D24" s="41">
        <f t="shared" si="2"/>
        <v>0</v>
      </c>
      <c r="E24" s="41">
        <v>100</v>
      </c>
      <c r="F24" s="42">
        <f t="shared" si="3"/>
        <v>0</v>
      </c>
      <c r="G24" s="19"/>
      <c r="H24" s="20"/>
      <c r="N24" s="49"/>
    </row>
    <row r="25" spans="1:14" x14ac:dyDescent="0.2">
      <c r="A25" s="48" t="s">
        <v>26</v>
      </c>
      <c r="B25" s="34"/>
      <c r="C25" s="50">
        <v>6</v>
      </c>
      <c r="D25" s="41">
        <f t="shared" si="2"/>
        <v>0</v>
      </c>
      <c r="E25" s="50">
        <v>100</v>
      </c>
      <c r="F25" s="42">
        <f t="shared" si="3"/>
        <v>0</v>
      </c>
      <c r="G25" s="19"/>
      <c r="H25" s="20"/>
      <c r="N25" s="49"/>
    </row>
    <row r="26" spans="1:14" x14ac:dyDescent="0.2">
      <c r="A26" s="48" t="s">
        <v>27</v>
      </c>
      <c r="B26" s="34"/>
      <c r="C26" s="50">
        <v>4</v>
      </c>
      <c r="D26" s="41">
        <f t="shared" si="2"/>
        <v>0</v>
      </c>
      <c r="E26" s="50">
        <v>100</v>
      </c>
      <c r="F26" s="42">
        <f t="shared" si="3"/>
        <v>0</v>
      </c>
      <c r="G26" s="19"/>
      <c r="H26" s="20"/>
      <c r="N26" s="49"/>
    </row>
    <row r="27" spans="1:14" x14ac:dyDescent="0.2">
      <c r="A27" s="48" t="s">
        <v>28</v>
      </c>
      <c r="B27" s="34"/>
      <c r="C27" s="50">
        <v>3</v>
      </c>
      <c r="D27" s="41">
        <f t="shared" si="2"/>
        <v>0</v>
      </c>
      <c r="E27" s="50">
        <v>100</v>
      </c>
      <c r="F27" s="42">
        <f t="shared" si="3"/>
        <v>0</v>
      </c>
      <c r="G27" s="19"/>
      <c r="H27" s="20"/>
      <c r="N27" s="49"/>
    </row>
    <row r="28" spans="1:14" x14ac:dyDescent="0.2">
      <c r="A28" s="48" t="s">
        <v>29</v>
      </c>
      <c r="B28" s="34"/>
      <c r="C28" s="50">
        <v>1</v>
      </c>
      <c r="D28" s="41">
        <f t="shared" si="2"/>
        <v>0</v>
      </c>
      <c r="E28" s="50">
        <v>100</v>
      </c>
      <c r="F28" s="42">
        <f t="shared" si="3"/>
        <v>0</v>
      </c>
      <c r="G28" s="19"/>
      <c r="H28" s="20"/>
      <c r="N28" s="49"/>
    </row>
    <row r="29" spans="1:14" x14ac:dyDescent="0.2">
      <c r="A29" s="48" t="s">
        <v>30</v>
      </c>
      <c r="B29" s="34"/>
      <c r="C29" s="50">
        <v>0.5</v>
      </c>
      <c r="D29" s="41">
        <f t="shared" si="2"/>
        <v>0</v>
      </c>
      <c r="E29" s="50">
        <v>2</v>
      </c>
      <c r="F29" s="42">
        <f t="shared" si="3"/>
        <v>0</v>
      </c>
      <c r="G29" s="51"/>
      <c r="H29" s="52"/>
      <c r="N29" s="7"/>
    </row>
    <row r="30" spans="1:14" x14ac:dyDescent="0.2">
      <c r="A30" s="48" t="s">
        <v>31</v>
      </c>
      <c r="B30" s="95"/>
      <c r="C30" s="96"/>
      <c r="D30" s="96"/>
      <c r="E30" s="96"/>
      <c r="F30" s="97"/>
      <c r="G30" s="19"/>
      <c r="H30" s="20"/>
      <c r="N30" s="7"/>
    </row>
    <row r="31" spans="1:14" x14ac:dyDescent="0.2">
      <c r="A31" s="48" t="s">
        <v>32</v>
      </c>
      <c r="B31" s="34"/>
      <c r="C31" s="41">
        <v>8</v>
      </c>
      <c r="D31" s="41">
        <f t="shared" ref="D31:D37" si="4">B31*C31</f>
        <v>0</v>
      </c>
      <c r="E31" s="41">
        <v>100</v>
      </c>
      <c r="F31" s="42">
        <f t="shared" ref="F31:F37" si="5">IF(D31&lt;E31,D31,E31)</f>
        <v>0</v>
      </c>
      <c r="G31" s="19"/>
      <c r="H31" s="20"/>
      <c r="N31" s="7"/>
    </row>
    <row r="32" spans="1:14" x14ac:dyDescent="0.2">
      <c r="A32" s="48" t="s">
        <v>33</v>
      </c>
      <c r="B32" s="34"/>
      <c r="C32" s="41">
        <v>3</v>
      </c>
      <c r="D32" s="41">
        <f t="shared" si="4"/>
        <v>0</v>
      </c>
      <c r="E32" s="41">
        <v>12</v>
      </c>
      <c r="F32" s="42">
        <f t="shared" si="5"/>
        <v>0</v>
      </c>
      <c r="G32" s="19"/>
      <c r="H32" s="20"/>
      <c r="N32" s="7"/>
    </row>
    <row r="33" spans="1:14" x14ac:dyDescent="0.2">
      <c r="A33" s="48" t="s">
        <v>57</v>
      </c>
      <c r="B33" s="34"/>
      <c r="C33" s="41">
        <v>3</v>
      </c>
      <c r="D33" s="41">
        <f t="shared" si="4"/>
        <v>0</v>
      </c>
      <c r="E33" s="41">
        <v>12</v>
      </c>
      <c r="F33" s="42">
        <f t="shared" si="5"/>
        <v>0</v>
      </c>
      <c r="G33" s="19"/>
      <c r="H33" s="20"/>
      <c r="N33" s="7"/>
    </row>
    <row r="34" spans="1:14" x14ac:dyDescent="0.2">
      <c r="A34" s="48" t="s">
        <v>58</v>
      </c>
      <c r="B34" s="34"/>
      <c r="C34" s="41">
        <v>1</v>
      </c>
      <c r="D34" s="41">
        <f t="shared" ref="D34" si="6">B34*C34</f>
        <v>0</v>
      </c>
      <c r="E34" s="41">
        <v>2</v>
      </c>
      <c r="F34" s="42">
        <f t="shared" ref="F34" si="7">IF(D34&lt;E34,D34,E34)</f>
        <v>0</v>
      </c>
      <c r="G34" s="19"/>
      <c r="H34" s="20"/>
      <c r="N34" s="7"/>
    </row>
    <row r="35" spans="1:14" x14ac:dyDescent="0.2">
      <c r="A35" s="48" t="s">
        <v>59</v>
      </c>
      <c r="B35" s="34"/>
      <c r="C35" s="41">
        <v>5</v>
      </c>
      <c r="D35" s="41">
        <f t="shared" si="4"/>
        <v>0</v>
      </c>
      <c r="E35" s="41">
        <v>20</v>
      </c>
      <c r="F35" s="42">
        <f t="shared" si="5"/>
        <v>0</v>
      </c>
      <c r="G35" s="19"/>
      <c r="H35" s="20"/>
      <c r="N35" s="7"/>
    </row>
    <row r="36" spans="1:14" x14ac:dyDescent="0.2">
      <c r="A36" s="48" t="s">
        <v>60</v>
      </c>
      <c r="B36" s="34"/>
      <c r="C36" s="41">
        <v>2</v>
      </c>
      <c r="D36" s="41">
        <f t="shared" si="4"/>
        <v>0</v>
      </c>
      <c r="E36" s="41">
        <v>8</v>
      </c>
      <c r="F36" s="42">
        <f t="shared" si="5"/>
        <v>0</v>
      </c>
      <c r="G36" s="39"/>
      <c r="H36" s="40"/>
      <c r="N36" s="7"/>
    </row>
    <row r="37" spans="1:14" ht="25.5" x14ac:dyDescent="0.2">
      <c r="A37" s="48" t="s">
        <v>34</v>
      </c>
      <c r="B37" s="34"/>
      <c r="C37" s="37">
        <v>0.5</v>
      </c>
      <c r="D37" s="37">
        <f t="shared" si="4"/>
        <v>0</v>
      </c>
      <c r="E37" s="37">
        <v>2</v>
      </c>
      <c r="F37" s="38">
        <f t="shared" si="5"/>
        <v>0</v>
      </c>
      <c r="G37" s="39"/>
      <c r="H37" s="40"/>
      <c r="N37" s="7"/>
    </row>
    <row r="38" spans="1:14" x14ac:dyDescent="0.2">
      <c r="A38" s="48" t="s">
        <v>35</v>
      </c>
      <c r="B38" s="95"/>
      <c r="C38" s="96"/>
      <c r="D38" s="96"/>
      <c r="E38" s="96"/>
      <c r="F38" s="97"/>
      <c r="G38" s="39"/>
      <c r="H38" s="40"/>
      <c r="N38" s="7"/>
    </row>
    <row r="39" spans="1:14" x14ac:dyDescent="0.2">
      <c r="A39" s="48" t="s">
        <v>36</v>
      </c>
      <c r="B39" s="34"/>
      <c r="C39" s="41">
        <v>1</v>
      </c>
      <c r="D39" s="41">
        <f t="shared" ref="D39:D45" si="8">B39*C39</f>
        <v>0</v>
      </c>
      <c r="E39" s="41">
        <v>8</v>
      </c>
      <c r="F39" s="42">
        <f t="shared" ref="F39:F45" si="9">IF(D39&lt;E39,D39,E39)</f>
        <v>0</v>
      </c>
      <c r="G39" s="39"/>
      <c r="H39" s="40"/>
      <c r="N39" s="7"/>
    </row>
    <row r="40" spans="1:14" x14ac:dyDescent="0.2">
      <c r="A40" s="48" t="s">
        <v>61</v>
      </c>
      <c r="B40" s="34"/>
      <c r="C40" s="41">
        <v>0.3</v>
      </c>
      <c r="D40" s="41">
        <f t="shared" si="8"/>
        <v>0</v>
      </c>
      <c r="E40" s="41">
        <v>6</v>
      </c>
      <c r="F40" s="42">
        <f t="shared" si="9"/>
        <v>0</v>
      </c>
      <c r="G40" s="39"/>
      <c r="H40" s="40"/>
      <c r="N40" s="7"/>
    </row>
    <row r="41" spans="1:14" x14ac:dyDescent="0.2">
      <c r="A41" s="53" t="s">
        <v>37</v>
      </c>
      <c r="B41" s="34"/>
      <c r="C41" s="50">
        <v>0.5</v>
      </c>
      <c r="D41" s="50">
        <f t="shared" si="8"/>
        <v>0</v>
      </c>
      <c r="E41" s="50">
        <v>8</v>
      </c>
      <c r="F41" s="54">
        <f t="shared" si="9"/>
        <v>0</v>
      </c>
      <c r="G41" s="39"/>
      <c r="H41" s="40"/>
      <c r="N41" s="7"/>
    </row>
    <row r="42" spans="1:14" x14ac:dyDescent="0.2">
      <c r="A42" s="48" t="s">
        <v>38</v>
      </c>
      <c r="B42" s="34"/>
      <c r="C42" s="41">
        <v>0.2</v>
      </c>
      <c r="D42" s="41">
        <f t="shared" si="8"/>
        <v>0</v>
      </c>
      <c r="E42" s="41">
        <v>1</v>
      </c>
      <c r="F42" s="42">
        <f t="shared" si="9"/>
        <v>0</v>
      </c>
      <c r="G42" s="39"/>
      <c r="H42" s="40"/>
      <c r="N42" s="7"/>
    </row>
    <row r="43" spans="1:14" x14ac:dyDescent="0.2">
      <c r="A43" s="48" t="s">
        <v>39</v>
      </c>
      <c r="B43" s="34"/>
      <c r="C43" s="41">
        <v>1</v>
      </c>
      <c r="D43" s="41">
        <f t="shared" si="8"/>
        <v>0</v>
      </c>
      <c r="E43" s="41">
        <v>4</v>
      </c>
      <c r="F43" s="42">
        <f t="shared" si="9"/>
        <v>0</v>
      </c>
      <c r="G43" s="39"/>
      <c r="H43" s="40"/>
      <c r="N43" s="7"/>
    </row>
    <row r="44" spans="1:14" x14ac:dyDescent="0.2">
      <c r="A44" s="48" t="s">
        <v>40</v>
      </c>
      <c r="B44" s="34"/>
      <c r="C44" s="41">
        <v>1</v>
      </c>
      <c r="D44" s="41">
        <f t="shared" si="8"/>
        <v>0</v>
      </c>
      <c r="E44" s="41">
        <v>4</v>
      </c>
      <c r="F44" s="42">
        <f t="shared" si="9"/>
        <v>0</v>
      </c>
      <c r="G44" s="39"/>
      <c r="H44" s="40"/>
      <c r="N44" s="7"/>
    </row>
    <row r="45" spans="1:14" x14ac:dyDescent="0.2">
      <c r="A45" s="48" t="s">
        <v>41</v>
      </c>
      <c r="B45" s="34"/>
      <c r="C45" s="41">
        <v>1</v>
      </c>
      <c r="D45" s="41">
        <f t="shared" si="8"/>
        <v>0</v>
      </c>
      <c r="E45" s="41">
        <v>4</v>
      </c>
      <c r="F45" s="42">
        <f t="shared" si="9"/>
        <v>0</v>
      </c>
      <c r="G45" s="39"/>
      <c r="H45" s="40"/>
      <c r="N45" s="7"/>
    </row>
    <row r="46" spans="1:14" x14ac:dyDescent="0.2">
      <c r="A46" s="48" t="s">
        <v>42</v>
      </c>
      <c r="B46" s="95"/>
      <c r="C46" s="96"/>
      <c r="D46" s="96"/>
      <c r="E46" s="96"/>
      <c r="F46" s="97"/>
      <c r="G46" s="39"/>
      <c r="H46" s="40"/>
      <c r="N46" s="7"/>
    </row>
    <row r="47" spans="1:14" x14ac:dyDescent="0.2">
      <c r="A47" s="48" t="s">
        <v>62</v>
      </c>
      <c r="B47" s="34"/>
      <c r="C47" s="41">
        <v>0.5</v>
      </c>
      <c r="D47" s="41">
        <f t="shared" ref="D47:D52" si="10">B47*C47</f>
        <v>0</v>
      </c>
      <c r="E47" s="41">
        <v>2</v>
      </c>
      <c r="F47" s="42">
        <f t="shared" ref="F47:F52" si="11">IF(D47&lt;E47,D47,E47)</f>
        <v>0</v>
      </c>
      <c r="G47" s="39"/>
      <c r="H47" s="40"/>
      <c r="N47" s="7"/>
    </row>
    <row r="48" spans="1:14" x14ac:dyDescent="0.2">
      <c r="A48" s="48" t="s">
        <v>63</v>
      </c>
      <c r="B48" s="34"/>
      <c r="C48" s="41">
        <v>1</v>
      </c>
      <c r="D48" s="41">
        <f t="shared" si="10"/>
        <v>0</v>
      </c>
      <c r="E48" s="41">
        <v>4</v>
      </c>
      <c r="F48" s="42">
        <f t="shared" si="11"/>
        <v>0</v>
      </c>
      <c r="G48" s="39"/>
      <c r="H48" s="40"/>
      <c r="N48" s="7"/>
    </row>
    <row r="49" spans="1:14" ht="25.5" x14ac:dyDescent="0.2">
      <c r="A49" s="48" t="s">
        <v>64</v>
      </c>
      <c r="B49" s="34"/>
      <c r="C49" s="41">
        <v>1</v>
      </c>
      <c r="D49" s="41">
        <f t="shared" si="10"/>
        <v>0</v>
      </c>
      <c r="E49" s="41">
        <v>4</v>
      </c>
      <c r="F49" s="42">
        <f t="shared" si="11"/>
        <v>0</v>
      </c>
      <c r="G49" s="39"/>
      <c r="H49" s="40"/>
      <c r="N49" s="7"/>
    </row>
    <row r="50" spans="1:14" x14ac:dyDescent="0.2">
      <c r="A50" s="48" t="s">
        <v>43</v>
      </c>
      <c r="B50" s="34"/>
      <c r="C50" s="41">
        <v>3</v>
      </c>
      <c r="D50" s="41">
        <f t="shared" si="10"/>
        <v>0</v>
      </c>
      <c r="E50" s="41">
        <v>9</v>
      </c>
      <c r="F50" s="42">
        <f t="shared" si="11"/>
        <v>0</v>
      </c>
      <c r="G50" s="19"/>
      <c r="H50" s="20"/>
      <c r="N50" s="7"/>
    </row>
    <row r="51" spans="1:14" x14ac:dyDescent="0.2">
      <c r="A51" s="48" t="s">
        <v>44</v>
      </c>
      <c r="B51" s="34"/>
      <c r="C51" s="41">
        <v>1.5</v>
      </c>
      <c r="D51" s="41">
        <f>B51*C51</f>
        <v>0</v>
      </c>
      <c r="E51" s="41">
        <v>4.5</v>
      </c>
      <c r="F51" s="42">
        <f>IF(D51&lt;E51,D51,E51)</f>
        <v>0</v>
      </c>
      <c r="G51" s="31"/>
      <c r="H51" s="32"/>
      <c r="N51" s="7"/>
    </row>
    <row r="52" spans="1:14" ht="13.5" thickBot="1" x14ac:dyDescent="0.25">
      <c r="A52" s="53" t="s">
        <v>45</v>
      </c>
      <c r="B52" s="55"/>
      <c r="C52" s="50">
        <v>1</v>
      </c>
      <c r="D52" s="50">
        <f t="shared" si="10"/>
        <v>0</v>
      </c>
      <c r="E52" s="50">
        <v>4</v>
      </c>
      <c r="F52" s="54">
        <f t="shared" si="11"/>
        <v>0</v>
      </c>
      <c r="G52" s="11"/>
      <c r="H52" s="12"/>
      <c r="N52" s="7"/>
    </row>
    <row r="53" spans="1:14" ht="13.5" thickBot="1" x14ac:dyDescent="0.25">
      <c r="A53" s="72" t="s">
        <v>46</v>
      </c>
      <c r="B53" s="73"/>
      <c r="C53" s="73"/>
      <c r="D53" s="73"/>
      <c r="E53" s="56">
        <v>30</v>
      </c>
      <c r="F53" s="57">
        <f>IF(SUM(F21:F52)&lt;E53,SUM(F21:F52),E53)</f>
        <v>0</v>
      </c>
      <c r="G53" s="39"/>
      <c r="H53" s="40"/>
      <c r="N53" s="7"/>
    </row>
    <row r="54" spans="1:14" ht="27" thickTop="1" thickBot="1" x14ac:dyDescent="0.25">
      <c r="A54" s="58" t="s">
        <v>47</v>
      </c>
      <c r="B54" s="9" t="s">
        <v>3</v>
      </c>
      <c r="C54" s="59" t="s">
        <v>4</v>
      </c>
      <c r="D54" s="59"/>
      <c r="E54" s="59" t="s">
        <v>6</v>
      </c>
      <c r="F54" s="60" t="s">
        <v>7</v>
      </c>
      <c r="G54" s="39"/>
      <c r="H54" s="40"/>
      <c r="N54" s="7"/>
    </row>
    <row r="55" spans="1:14" ht="13.5" thickTop="1" x14ac:dyDescent="0.2">
      <c r="A55" s="61" t="s">
        <v>48</v>
      </c>
      <c r="B55" s="34"/>
      <c r="C55" s="62">
        <v>20</v>
      </c>
      <c r="D55" s="62">
        <f t="shared" ref="D55:D60" si="12">B55*C55</f>
        <v>0</v>
      </c>
      <c r="E55" s="62">
        <v>20</v>
      </c>
      <c r="F55" s="63">
        <f>IF(D55&lt;E55,D55,E55)</f>
        <v>0</v>
      </c>
      <c r="G55" s="39"/>
      <c r="H55" s="40"/>
      <c r="N55" s="7"/>
    </row>
    <row r="56" spans="1:14" x14ac:dyDescent="0.2">
      <c r="A56" s="64" t="s">
        <v>49</v>
      </c>
      <c r="B56" s="34"/>
      <c r="C56" s="37">
        <v>10</v>
      </c>
      <c r="D56" s="37">
        <f t="shared" si="12"/>
        <v>0</v>
      </c>
      <c r="E56" s="37">
        <v>20</v>
      </c>
      <c r="F56" s="38">
        <f>IF(D56&lt;E56,D56,E56)</f>
        <v>0</v>
      </c>
      <c r="G56" s="39"/>
      <c r="H56" s="40"/>
      <c r="N56" s="7"/>
    </row>
    <row r="57" spans="1:14" x14ac:dyDescent="0.2">
      <c r="A57" s="64" t="s">
        <v>50</v>
      </c>
      <c r="B57" s="34"/>
      <c r="C57" s="37">
        <v>2.5</v>
      </c>
      <c r="D57" s="37">
        <f t="shared" si="12"/>
        <v>0</v>
      </c>
      <c r="E57" s="37">
        <v>5</v>
      </c>
      <c r="F57" s="38">
        <f>IF(D57&lt;E57,D57,E57)</f>
        <v>0</v>
      </c>
      <c r="G57" s="39"/>
      <c r="H57" s="40"/>
      <c r="N57" s="7"/>
    </row>
    <row r="58" spans="1:14" ht="25.5" x14ac:dyDescent="0.2">
      <c r="A58" s="48" t="s">
        <v>65</v>
      </c>
      <c r="B58" s="34"/>
      <c r="C58" s="65">
        <v>5</v>
      </c>
      <c r="D58" s="65">
        <f t="shared" si="12"/>
        <v>0</v>
      </c>
      <c r="E58" s="65">
        <v>15</v>
      </c>
      <c r="F58" s="66">
        <f>IF(D58&lt;E58,D58,E58)</f>
        <v>0</v>
      </c>
      <c r="G58" s="31"/>
      <c r="H58" s="32"/>
      <c r="N58" s="7"/>
    </row>
    <row r="59" spans="1:14" x14ac:dyDescent="0.2">
      <c r="A59" s="53" t="s">
        <v>66</v>
      </c>
      <c r="B59" s="34"/>
      <c r="C59" s="65">
        <v>2.5</v>
      </c>
      <c r="D59" s="65">
        <f t="shared" si="12"/>
        <v>0</v>
      </c>
      <c r="E59" s="74">
        <v>10</v>
      </c>
      <c r="F59" s="76">
        <f>IF(SUM(D59:D60)&lt;E59,SUM(D59:D60),E59)</f>
        <v>0</v>
      </c>
      <c r="G59" s="11"/>
      <c r="H59" s="12"/>
      <c r="N59" s="7"/>
    </row>
    <row r="60" spans="1:14" ht="13.5" thickBot="1" x14ac:dyDescent="0.25">
      <c r="A60" s="53" t="s">
        <v>67</v>
      </c>
      <c r="B60" s="34"/>
      <c r="C60" s="65">
        <v>5</v>
      </c>
      <c r="D60" s="65">
        <f t="shared" si="12"/>
        <v>0</v>
      </c>
      <c r="E60" s="75"/>
      <c r="F60" s="77"/>
      <c r="G60" s="39"/>
      <c r="H60" s="40"/>
      <c r="N60" s="7"/>
    </row>
    <row r="61" spans="1:14" ht="13.5" thickBot="1" x14ac:dyDescent="0.25">
      <c r="A61" s="72" t="s">
        <v>51</v>
      </c>
      <c r="B61" s="73"/>
      <c r="C61" s="73"/>
      <c r="D61" s="73"/>
      <c r="E61" s="56">
        <v>30</v>
      </c>
      <c r="F61" s="57">
        <f>IF(SUM(F55:F60)&lt;E61,SUM(F55:F60),E61)</f>
        <v>0</v>
      </c>
      <c r="G61" s="39"/>
      <c r="H61" s="40"/>
      <c r="N61" s="7"/>
    </row>
    <row r="62" spans="1:14" ht="27" thickTop="1" thickBot="1" x14ac:dyDescent="0.25">
      <c r="A62" s="58" t="s">
        <v>52</v>
      </c>
      <c r="B62" s="9" t="s">
        <v>3</v>
      </c>
      <c r="C62" s="59" t="s">
        <v>4</v>
      </c>
      <c r="D62" s="59"/>
      <c r="E62" s="59" t="s">
        <v>6</v>
      </c>
      <c r="F62" s="60" t="s">
        <v>7</v>
      </c>
      <c r="G62" s="39"/>
      <c r="H62" s="40"/>
      <c r="N62" s="7"/>
    </row>
    <row r="63" spans="1:14" ht="13.5" thickTop="1" x14ac:dyDescent="0.2">
      <c r="A63" s="67" t="s">
        <v>53</v>
      </c>
      <c r="B63" s="34"/>
      <c r="C63" s="62">
        <v>5</v>
      </c>
      <c r="D63" s="62">
        <f t="shared" ref="D63:D67" si="13">B63*C63</f>
        <v>0</v>
      </c>
      <c r="E63" s="62">
        <v>10</v>
      </c>
      <c r="F63" s="63">
        <f>IF(D63&lt;E63,D63,E63)</f>
        <v>0</v>
      </c>
      <c r="G63" s="39"/>
      <c r="H63" s="40"/>
      <c r="N63" s="7"/>
    </row>
    <row r="64" spans="1:14" x14ac:dyDescent="0.2">
      <c r="A64" s="68" t="s">
        <v>54</v>
      </c>
      <c r="B64" s="34"/>
      <c r="C64" s="37">
        <v>2.5</v>
      </c>
      <c r="D64" s="37">
        <f t="shared" si="13"/>
        <v>0</v>
      </c>
      <c r="E64" s="37">
        <v>5</v>
      </c>
      <c r="F64" s="38">
        <f>IF(D64&lt;E64,D64,E64)</f>
        <v>0</v>
      </c>
      <c r="G64" s="39"/>
      <c r="H64" s="40"/>
      <c r="N64" s="7"/>
    </row>
    <row r="65" spans="1:14" ht="25.5" x14ac:dyDescent="0.2">
      <c r="A65" s="48" t="s">
        <v>68</v>
      </c>
      <c r="B65" s="34"/>
      <c r="C65" s="65">
        <v>5</v>
      </c>
      <c r="D65" s="37">
        <f t="shared" si="13"/>
        <v>0</v>
      </c>
      <c r="E65" s="65">
        <v>15</v>
      </c>
      <c r="F65" s="66">
        <f>IF(D65&lt;E65,D65,E65)</f>
        <v>0</v>
      </c>
      <c r="G65" s="31"/>
      <c r="H65" s="69"/>
      <c r="N65" s="7"/>
    </row>
    <row r="66" spans="1:14" x14ac:dyDescent="0.2">
      <c r="A66" s="70" t="s">
        <v>69</v>
      </c>
      <c r="B66" s="34"/>
      <c r="C66" s="65">
        <v>1.25</v>
      </c>
      <c r="D66" s="65">
        <f t="shared" si="13"/>
        <v>0</v>
      </c>
      <c r="E66" s="74">
        <v>5</v>
      </c>
      <c r="F66" s="76">
        <f>IF(SUM(D66:D67)&lt;E66,SUM(D66:D67),E66)</f>
        <v>0</v>
      </c>
      <c r="N66" s="7"/>
    </row>
    <row r="67" spans="1:14" ht="13.5" thickBot="1" x14ac:dyDescent="0.25">
      <c r="A67" s="70" t="s">
        <v>70</v>
      </c>
      <c r="B67" s="34"/>
      <c r="C67" s="65">
        <v>2.5</v>
      </c>
      <c r="D67" s="65">
        <f t="shared" si="13"/>
        <v>0</v>
      </c>
      <c r="E67" s="75"/>
      <c r="F67" s="77"/>
      <c r="N67" s="7"/>
    </row>
    <row r="68" spans="1:14" ht="13.5" thickBot="1" x14ac:dyDescent="0.25">
      <c r="A68" s="72" t="s">
        <v>55</v>
      </c>
      <c r="B68" s="73"/>
      <c r="C68" s="73"/>
      <c r="D68" s="73"/>
      <c r="E68" s="56">
        <v>20</v>
      </c>
      <c r="F68" s="57">
        <f>IF(SUM(F63:F67)&lt;E68,SUM(F63:F67),E68)</f>
        <v>0</v>
      </c>
      <c r="N68" s="7"/>
    </row>
    <row r="69" spans="1:14" ht="14.25" thickTop="1" thickBot="1" x14ac:dyDescent="0.25">
      <c r="A69" s="78" t="s">
        <v>56</v>
      </c>
      <c r="B69" s="79"/>
      <c r="C69" s="79"/>
      <c r="D69" s="79"/>
      <c r="E69" s="80"/>
      <c r="F69" s="71">
        <f>SUM(F10+F19+F53+F61+F68)</f>
        <v>0</v>
      </c>
      <c r="N69" s="7"/>
    </row>
    <row r="70" spans="1:14" ht="13.5" thickTop="1" x14ac:dyDescent="0.2">
      <c r="N70" s="7"/>
    </row>
    <row r="71" spans="1:14" x14ac:dyDescent="0.2">
      <c r="N71" s="7"/>
    </row>
    <row r="72" spans="1:14" x14ac:dyDescent="0.2"/>
    <row r="73" spans="1:14" ht="12" customHeight="1" x14ac:dyDescent="0.2"/>
    <row r="74" spans="1:14" ht="12" customHeight="1" x14ac:dyDescent="0.2"/>
    <row r="75" spans="1:14" x14ac:dyDescent="0.2"/>
    <row r="76" spans="1:14" x14ac:dyDescent="0.2"/>
    <row r="77" spans="1:14" x14ac:dyDescent="0.2"/>
    <row r="78" spans="1:14" x14ac:dyDescent="0.2"/>
    <row r="79" spans="1:14" x14ac:dyDescent="0.2"/>
    <row r="80" spans="1:14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</sheetData>
  <sheetProtection sheet="1" objects="1" scenarios="1"/>
  <mergeCells count="18">
    <mergeCell ref="E59:E60"/>
    <mergeCell ref="F59:F60"/>
    <mergeCell ref="A1:F1"/>
    <mergeCell ref="B3:F3"/>
    <mergeCell ref="A10:D10"/>
    <mergeCell ref="E12:E13"/>
    <mergeCell ref="F12:F13"/>
    <mergeCell ref="A19:D19"/>
    <mergeCell ref="B21:F21"/>
    <mergeCell ref="B30:F30"/>
    <mergeCell ref="B38:F38"/>
    <mergeCell ref="B46:F46"/>
    <mergeCell ref="A53:D53"/>
    <mergeCell ref="A61:D61"/>
    <mergeCell ref="E66:E67"/>
    <mergeCell ref="F66:F67"/>
    <mergeCell ref="A68:D68"/>
    <mergeCell ref="A69:E69"/>
  </mergeCells>
  <dataValidations count="1">
    <dataValidation type="list" allowBlank="1" showInputMessage="1" showErrorMessage="1" sqref="B6:B9 B39:B45 B22:B29 B12:B18 B31:B37 B47:B52 B55:B60 B63:B67">
      <formula1>quantidade</formula1>
    </dataValidation>
  </dataValidations>
  <pageMargins left="0.78740157480314965" right="0.39370078740157483" top="0.59055118110236227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de Pontos</vt:lpstr>
      <vt:lpstr>'Tabela de Pontos'!Area_de_impressao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2019-02-28T11:13:34Z</cp:lastPrinted>
  <dcterms:created xsi:type="dcterms:W3CDTF">2016-02-19T15:42:02Z</dcterms:created>
  <dcterms:modified xsi:type="dcterms:W3CDTF">2019-02-28T11:14:35Z</dcterms:modified>
</cp:coreProperties>
</file>