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<sst xmlns="http://schemas.openxmlformats.org/spreadsheetml/2006/main" count="88" uniqueCount="53">
  <si>
    <t>SOLICITAÇÃO DE RECURSOS</t>
  </si>
  <si>
    <t>Diárias para SERVIDOR PÚBLICO FEDERAL</t>
  </si>
  <si>
    <t>NOME</t>
  </si>
  <si>
    <t>Tarefa</t>
  </si>
  <si>
    <t>Data da tarefa</t>
  </si>
  <si>
    <t>Tipo de transporte</t>
  </si>
  <si>
    <t>Dados de origem</t>
  </si>
  <si>
    <t>Cidade</t>
  </si>
  <si>
    <t>Dados de destino</t>
  </si>
  <si>
    <t>Dados do retorno</t>
  </si>
  <si>
    <t>Data do retorno</t>
  </si>
  <si>
    <t>Horário de retorno</t>
  </si>
  <si>
    <t>CÁLCULO DA DIÁRIA</t>
  </si>
  <si>
    <t>Permanência (dias)</t>
  </si>
  <si>
    <t>Permanência (diárias)</t>
  </si>
  <si>
    <t>TOTAL</t>
  </si>
  <si>
    <t>Data de saída</t>
  </si>
  <si>
    <t>Horário de saída</t>
  </si>
  <si>
    <t>Data de chegada</t>
  </si>
  <si>
    <t>Horário de chegada</t>
  </si>
  <si>
    <t>Diárias para COLABORADOR EVENTUAL</t>
  </si>
  <si>
    <t>Passagens aéreas nacionais</t>
  </si>
  <si>
    <t>PASSAGEIRO</t>
  </si>
  <si>
    <t>Valor</t>
  </si>
  <si>
    <t>Uso de carros oficiais</t>
  </si>
  <si>
    <t>Km vinda</t>
  </si>
  <si>
    <t>Km Volta</t>
  </si>
  <si>
    <t>Km total</t>
  </si>
  <si>
    <t>Passageiro</t>
  </si>
  <si>
    <t>Tipo de veículo</t>
  </si>
  <si>
    <t>Carro</t>
  </si>
  <si>
    <t>Van</t>
  </si>
  <si>
    <t>Ônibus</t>
  </si>
  <si>
    <t>Valor do Km</t>
  </si>
  <si>
    <t>Total (R$)</t>
  </si>
  <si>
    <t>BANNER</t>
  </si>
  <si>
    <t>Tamanho em m2</t>
  </si>
  <si>
    <t>Valor/m2</t>
  </si>
  <si>
    <t>USO DA GRÁFICA DA UFSJ</t>
  </si>
  <si>
    <t>Cartaz</t>
  </si>
  <si>
    <t>Panfleto</t>
  </si>
  <si>
    <t>Folder</t>
  </si>
  <si>
    <t>Certificados</t>
  </si>
  <si>
    <t>A3</t>
  </si>
  <si>
    <t>A4</t>
  </si>
  <si>
    <t>1/4 A4</t>
  </si>
  <si>
    <t>1/3 A4</t>
  </si>
  <si>
    <t>1/2 A4</t>
  </si>
  <si>
    <t>Quantidade</t>
  </si>
  <si>
    <t>QUANTIDADE / TAMANHO</t>
  </si>
  <si>
    <t>Pastas de papelão</t>
  </si>
  <si>
    <t>DESCRIÇÃO</t>
  </si>
  <si>
    <t>Apagar as linhas que não forem utlizadas.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</si>
</sst>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3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b/>
      <sz val="15"/>
      <color theme="1"/>
      <name val="Calibri"/>
      <family val="2"/>
    </font>
    <font>
      <b/>
      <sz val="3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44" fontId="24" fillId="0" borderId="0" xfId="45" applyFont="1" applyAlignment="1">
      <alignment vertical="center" wrapText="1"/>
    </xf>
    <xf numFmtId="44" fontId="39" fillId="34" borderId="17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9" fillId="4" borderId="18" xfId="0" applyFont="1" applyFill="1" applyBorder="1" applyAlignment="1">
      <alignment horizontal="center"/>
    </xf>
    <xf numFmtId="0" fontId="39" fillId="13" borderId="18" xfId="0" applyFont="1" applyFill="1" applyBorder="1" applyAlignment="1">
      <alignment horizontal="center"/>
    </xf>
    <xf numFmtId="0" fontId="39" fillId="13" borderId="10" xfId="0" applyFont="1" applyFill="1" applyBorder="1" applyAlignment="1">
      <alignment horizontal="center"/>
    </xf>
    <xf numFmtId="0" fontId="39" fillId="13" borderId="14" xfId="0" applyFont="1" applyFill="1" applyBorder="1" applyAlignment="1">
      <alignment horizontal="center"/>
    </xf>
    <xf numFmtId="0" fontId="39" fillId="35" borderId="16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44" fontId="39" fillId="35" borderId="17" xfId="0" applyNumberFormat="1" applyFont="1" applyFill="1" applyBorder="1" applyAlignment="1">
      <alignment horizontal="center"/>
    </xf>
    <xf numFmtId="0" fontId="39" fillId="13" borderId="19" xfId="0" applyFont="1" applyFill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14" fontId="40" fillId="0" borderId="10" xfId="0" applyNumberFormat="1" applyFont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40" fillId="0" borderId="13" xfId="0" applyFont="1" applyBorder="1" applyAlignment="1">
      <alignment horizontal="center"/>
    </xf>
    <xf numFmtId="0" fontId="40" fillId="0" borderId="10" xfId="0" applyFont="1" applyBorder="1" applyAlignment="1">
      <alignment/>
    </xf>
    <xf numFmtId="43" fontId="40" fillId="0" borderId="10" xfId="51" applyNumberFormat="1" applyFont="1" applyBorder="1" applyAlignment="1">
      <alignment horizontal="center"/>
    </xf>
    <xf numFmtId="0" fontId="40" fillId="0" borderId="13" xfId="0" applyFont="1" applyBorder="1" applyAlignment="1">
      <alignment/>
    </xf>
    <xf numFmtId="43" fontId="40" fillId="0" borderId="13" xfId="51" applyNumberFormat="1" applyFont="1" applyBorder="1" applyAlignment="1">
      <alignment horizontal="center"/>
    </xf>
    <xf numFmtId="43" fontId="33" fillId="0" borderId="10" xfId="51" applyFont="1" applyBorder="1" applyAlignment="1">
      <alignment/>
    </xf>
    <xf numFmtId="44" fontId="33" fillId="0" borderId="10" xfId="45" applyFont="1" applyBorder="1" applyAlignment="1">
      <alignment/>
    </xf>
    <xf numFmtId="44" fontId="33" fillId="0" borderId="20" xfId="45" applyFont="1" applyBorder="1" applyAlignment="1">
      <alignment horizontal="center"/>
    </xf>
    <xf numFmtId="44" fontId="33" fillId="0" borderId="14" xfId="45" applyFont="1" applyBorder="1" applyAlignment="1">
      <alignment horizontal="center"/>
    </xf>
    <xf numFmtId="43" fontId="33" fillId="0" borderId="13" xfId="51" applyFont="1" applyBorder="1" applyAlignment="1">
      <alignment/>
    </xf>
    <xf numFmtId="44" fontId="33" fillId="0" borderId="21" xfId="45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44" fontId="33" fillId="0" borderId="14" xfId="0" applyNumberFormat="1" applyFont="1" applyBorder="1" applyAlignment="1">
      <alignment horizontal="center"/>
    </xf>
    <xf numFmtId="44" fontId="33" fillId="0" borderId="21" xfId="0" applyNumberFormat="1" applyFont="1" applyBorder="1" applyAlignment="1">
      <alignment horizontal="center"/>
    </xf>
    <xf numFmtId="0" fontId="39" fillId="16" borderId="16" xfId="0" applyFont="1" applyFill="1" applyBorder="1" applyAlignment="1">
      <alignment horizontal="center"/>
    </xf>
    <xf numFmtId="44" fontId="0" fillId="16" borderId="17" xfId="45" applyFont="1" applyFill="1" applyBorder="1" applyAlignment="1">
      <alignment horizontal="center"/>
    </xf>
    <xf numFmtId="0" fontId="39" fillId="4" borderId="14" xfId="0" applyFont="1" applyFill="1" applyBorder="1" applyAlignment="1">
      <alignment horizontal="center"/>
    </xf>
    <xf numFmtId="44" fontId="40" fillId="0" borderId="14" xfId="45" applyFont="1" applyBorder="1" applyAlignment="1">
      <alignment/>
    </xf>
    <xf numFmtId="44" fontId="40" fillId="0" borderId="21" xfId="45" applyFont="1" applyBorder="1" applyAlignment="1">
      <alignment/>
    </xf>
    <xf numFmtId="0" fontId="39" fillId="17" borderId="22" xfId="0" applyFont="1" applyFill="1" applyBorder="1" applyAlignment="1">
      <alignment horizontal="center"/>
    </xf>
    <xf numFmtId="0" fontId="39" fillId="5" borderId="10" xfId="0" applyFont="1" applyFill="1" applyBorder="1" applyAlignment="1">
      <alignment horizontal="center"/>
    </xf>
    <xf numFmtId="0" fontId="39" fillId="5" borderId="14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39" fillId="12" borderId="23" xfId="0" applyFont="1" applyFill="1" applyBorder="1" applyAlignment="1">
      <alignment horizontal="center"/>
    </xf>
    <xf numFmtId="0" fontId="0" fillId="12" borderId="23" xfId="0" applyFill="1" applyBorder="1" applyAlignment="1">
      <alignment/>
    </xf>
    <xf numFmtId="0" fontId="39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0" fillId="12" borderId="10" xfId="0" applyFill="1" applyBorder="1" applyAlignment="1">
      <alignment horizontal="center"/>
    </xf>
    <xf numFmtId="44" fontId="0" fillId="0" borderId="10" xfId="45" applyFont="1" applyBorder="1" applyAlignment="1">
      <alignment/>
    </xf>
    <xf numFmtId="44" fontId="0" fillId="0" borderId="14" xfId="0" applyNumberFormat="1" applyBorder="1" applyAlignment="1">
      <alignment/>
    </xf>
    <xf numFmtId="44" fontId="39" fillId="17" borderId="24" xfId="0" applyNumberFormat="1" applyFont="1" applyFill="1" applyBorder="1" applyAlignment="1">
      <alignment horizontal="center"/>
    </xf>
    <xf numFmtId="0" fontId="41" fillId="16" borderId="25" xfId="0" applyFont="1" applyFill="1" applyBorder="1" applyAlignment="1">
      <alignment horizontal="left"/>
    </xf>
    <xf numFmtId="0" fontId="41" fillId="16" borderId="26" xfId="0" applyFont="1" applyFill="1" applyBorder="1" applyAlignment="1">
      <alignment horizontal="left"/>
    </xf>
    <xf numFmtId="0" fontId="41" fillId="16" borderId="27" xfId="0" applyFont="1" applyFill="1" applyBorder="1" applyAlignment="1">
      <alignment horizontal="left"/>
    </xf>
    <xf numFmtId="0" fontId="42" fillId="0" borderId="0" xfId="0" applyFont="1" applyAlignment="1">
      <alignment horizontal="left"/>
    </xf>
    <xf numFmtId="0" fontId="43" fillId="36" borderId="0" xfId="0" applyFont="1" applyFill="1" applyAlignment="1">
      <alignment horizontal="center" vertical="center" wrapText="1"/>
    </xf>
    <xf numFmtId="0" fontId="41" fillId="34" borderId="25" xfId="0" applyFont="1" applyFill="1" applyBorder="1" applyAlignment="1">
      <alignment horizontal="left" vertical="center" wrapText="1"/>
    </xf>
    <xf numFmtId="0" fontId="41" fillId="34" borderId="26" xfId="0" applyFont="1" applyFill="1" applyBorder="1" applyAlignment="1">
      <alignment horizontal="left" vertical="center" wrapText="1"/>
    </xf>
    <xf numFmtId="0" fontId="41" fillId="34" borderId="27" xfId="0" applyFont="1" applyFill="1" applyBorder="1" applyAlignment="1">
      <alignment horizontal="left" vertical="center" wrapText="1"/>
    </xf>
    <xf numFmtId="0" fontId="39" fillId="37" borderId="10" xfId="0" applyFont="1" applyFill="1" applyBorder="1" applyAlignment="1">
      <alignment horizontal="center" vertical="center" wrapText="1"/>
    </xf>
    <xf numFmtId="0" fontId="39" fillId="37" borderId="14" xfId="0" applyFont="1" applyFill="1" applyBorder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0" fontId="41" fillId="35" borderId="25" xfId="0" applyFont="1" applyFill="1" applyBorder="1" applyAlignment="1">
      <alignment horizontal="left"/>
    </xf>
    <xf numFmtId="0" fontId="41" fillId="35" borderId="26" xfId="0" applyFont="1" applyFill="1" applyBorder="1" applyAlignment="1">
      <alignment horizontal="left"/>
    </xf>
    <xf numFmtId="0" fontId="41" fillId="35" borderId="27" xfId="0" applyFont="1" applyFill="1" applyBorder="1" applyAlignment="1">
      <alignment horizontal="left"/>
    </xf>
    <xf numFmtId="0" fontId="41" fillId="17" borderId="25" xfId="0" applyFont="1" applyFill="1" applyBorder="1" applyAlignment="1">
      <alignment horizontal="left"/>
    </xf>
    <xf numFmtId="0" fontId="41" fillId="17" borderId="26" xfId="0" applyFont="1" applyFill="1" applyBorder="1" applyAlignment="1">
      <alignment horizontal="left"/>
    </xf>
    <xf numFmtId="0" fontId="41" fillId="17" borderId="27" xfId="0" applyFont="1" applyFill="1" applyBorder="1" applyAlignment="1">
      <alignment horizontal="left"/>
    </xf>
    <xf numFmtId="0" fontId="41" fillId="38" borderId="0" xfId="0" applyFont="1" applyFill="1" applyAlignment="1">
      <alignment horizontal="left"/>
    </xf>
    <xf numFmtId="0" fontId="39" fillId="12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PageLayoutView="0" workbookViewId="0" topLeftCell="A7">
      <selection activeCell="O27" sqref="O27:P41"/>
    </sheetView>
  </sheetViews>
  <sheetFormatPr defaultColWidth="9.140625" defaultRowHeight="15"/>
  <cols>
    <col min="1" max="1" width="4.421875" style="2" customWidth="1"/>
    <col min="2" max="2" width="28.57421875" style="0" customWidth="1"/>
    <col min="3" max="3" width="17.57421875" style="0" customWidth="1"/>
    <col min="4" max="4" width="12.00390625" style="0" customWidth="1"/>
    <col min="5" max="5" width="12.8515625" style="0" customWidth="1"/>
    <col min="6" max="6" width="12.421875" style="0" customWidth="1"/>
    <col min="7" max="7" width="12.7109375" style="0" bestFit="1" customWidth="1"/>
    <col min="8" max="8" width="13.57421875" style="0" customWidth="1"/>
    <col min="11" max="11" width="12.28125" style="0" customWidth="1"/>
    <col min="12" max="13" width="10.7109375" style="0" bestFit="1" customWidth="1"/>
    <col min="14" max="14" width="12.28125" style="0" customWidth="1"/>
    <col min="15" max="15" width="13.421875" style="0" customWidth="1"/>
    <col min="16" max="16" width="12.8515625" style="0" customWidth="1"/>
    <col min="17" max="17" width="12.140625" style="0" bestFit="1" customWidth="1"/>
    <col min="19" max="19" width="10.00390625" style="0" bestFit="1" customWidth="1"/>
    <col min="20" max="20" width="14.00390625" style="0" customWidth="1"/>
  </cols>
  <sheetData>
    <row r="1" spans="1:17" ht="4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9:21" ht="15.75" thickBot="1">
      <c r="S2" s="26">
        <v>0.5</v>
      </c>
      <c r="T2" s="26">
        <f>O6+0.5</f>
        <v>0.5</v>
      </c>
      <c r="U2" s="26">
        <v>0</v>
      </c>
    </row>
    <row r="3" spans="1:19" ht="19.5">
      <c r="A3" s="75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1"/>
      <c r="S3" s="1"/>
    </row>
    <row r="4" spans="1:19" ht="45" customHeight="1">
      <c r="A4" s="5"/>
      <c r="B4" s="6"/>
      <c r="C4" s="6"/>
      <c r="D4" s="6"/>
      <c r="E4" s="6"/>
      <c r="F4" s="78" t="s">
        <v>6</v>
      </c>
      <c r="G4" s="78"/>
      <c r="H4" s="78"/>
      <c r="I4" s="78" t="s">
        <v>8</v>
      </c>
      <c r="J4" s="78"/>
      <c r="K4" s="78"/>
      <c r="L4" s="78" t="s">
        <v>9</v>
      </c>
      <c r="M4" s="78"/>
      <c r="N4" s="78"/>
      <c r="O4" s="78" t="s">
        <v>12</v>
      </c>
      <c r="P4" s="78"/>
      <c r="Q4" s="79"/>
      <c r="R4" s="1"/>
      <c r="S4" s="18">
        <v>177</v>
      </c>
    </row>
    <row r="5" spans="1:19" ht="30">
      <c r="A5" s="7"/>
      <c r="B5" s="13" t="s">
        <v>2</v>
      </c>
      <c r="C5" s="13" t="s">
        <v>3</v>
      </c>
      <c r="D5" s="13" t="s">
        <v>4</v>
      </c>
      <c r="E5" s="13" t="s">
        <v>5</v>
      </c>
      <c r="F5" s="13" t="s">
        <v>7</v>
      </c>
      <c r="G5" s="13" t="s">
        <v>16</v>
      </c>
      <c r="H5" s="13" t="s">
        <v>17</v>
      </c>
      <c r="I5" s="13" t="s">
        <v>7</v>
      </c>
      <c r="J5" s="13" t="s">
        <v>18</v>
      </c>
      <c r="K5" s="13" t="s">
        <v>19</v>
      </c>
      <c r="L5" s="13" t="s">
        <v>10</v>
      </c>
      <c r="M5" s="13" t="s">
        <v>11</v>
      </c>
      <c r="N5" s="13" t="s">
        <v>5</v>
      </c>
      <c r="O5" s="13" t="s">
        <v>13</v>
      </c>
      <c r="P5" s="13" t="s">
        <v>14</v>
      </c>
      <c r="Q5" s="14" t="s">
        <v>15</v>
      </c>
      <c r="R5" s="1"/>
      <c r="S5" s="1"/>
    </row>
    <row r="6" spans="1:17" ht="15">
      <c r="A6" s="15">
        <v>1</v>
      </c>
      <c r="B6" s="30"/>
      <c r="C6" s="30"/>
      <c r="D6" s="31"/>
      <c r="E6" s="31"/>
      <c r="F6" s="31"/>
      <c r="G6" s="32">
        <v>42125</v>
      </c>
      <c r="H6" s="31"/>
      <c r="I6" s="31"/>
      <c r="J6" s="31"/>
      <c r="K6" s="31"/>
      <c r="L6" s="32">
        <v>42125</v>
      </c>
      <c r="M6" s="32"/>
      <c r="N6" s="31"/>
      <c r="O6" s="45">
        <f>L6-G6</f>
        <v>0</v>
      </c>
      <c r="P6" s="45">
        <f>IF(O6=0,0.5,IF(O6&gt;0,O6+0.5))</f>
        <v>0.5</v>
      </c>
      <c r="Q6" s="46">
        <f>P6*$S$4</f>
        <v>88.5</v>
      </c>
    </row>
    <row r="7" spans="1:20" ht="15" customHeight="1">
      <c r="A7" s="15">
        <v>2</v>
      </c>
      <c r="B7" s="30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45">
        <f aca="true" t="shared" si="0" ref="O7:O20">L7-G7</f>
        <v>0</v>
      </c>
      <c r="P7" s="45">
        <f aca="true" t="shared" si="1" ref="P7:P20">IF(O7=0,0.5,IF(O7&gt;0,O7+0.5))</f>
        <v>0.5</v>
      </c>
      <c r="Q7" s="46">
        <f aca="true" t="shared" si="2" ref="Q7:Q20">P7*$S$4</f>
        <v>88.5</v>
      </c>
      <c r="S7" s="74" t="s">
        <v>52</v>
      </c>
      <c r="T7" s="74"/>
    </row>
    <row r="8" spans="1:20" ht="15" customHeight="1">
      <c r="A8" s="15">
        <v>3</v>
      </c>
      <c r="B8" s="30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45">
        <f t="shared" si="0"/>
        <v>0</v>
      </c>
      <c r="P8" s="45">
        <f t="shared" si="1"/>
        <v>0.5</v>
      </c>
      <c r="Q8" s="46">
        <f t="shared" si="2"/>
        <v>88.5</v>
      </c>
      <c r="S8" s="74"/>
      <c r="T8" s="74"/>
    </row>
    <row r="9" spans="1:20" ht="15" customHeight="1">
      <c r="A9" s="15">
        <v>4</v>
      </c>
      <c r="B9" s="30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45">
        <f t="shared" si="0"/>
        <v>0</v>
      </c>
      <c r="P9" s="45">
        <f t="shared" si="1"/>
        <v>0.5</v>
      </c>
      <c r="Q9" s="46">
        <f t="shared" si="2"/>
        <v>88.5</v>
      </c>
      <c r="S9" s="74"/>
      <c r="T9" s="74"/>
    </row>
    <row r="10" spans="1:20" ht="15" customHeight="1">
      <c r="A10" s="15">
        <v>5</v>
      </c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45">
        <f t="shared" si="0"/>
        <v>0</v>
      </c>
      <c r="P10" s="45">
        <f t="shared" si="1"/>
        <v>0.5</v>
      </c>
      <c r="Q10" s="46">
        <f t="shared" si="2"/>
        <v>88.5</v>
      </c>
      <c r="S10" s="74"/>
      <c r="T10" s="74"/>
    </row>
    <row r="11" spans="1:17" ht="15">
      <c r="A11" s="15">
        <v>6</v>
      </c>
      <c r="B11" s="30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45">
        <f t="shared" si="0"/>
        <v>0</v>
      </c>
      <c r="P11" s="45">
        <f t="shared" si="1"/>
        <v>0.5</v>
      </c>
      <c r="Q11" s="46">
        <f t="shared" si="2"/>
        <v>88.5</v>
      </c>
    </row>
    <row r="12" spans="1:17" ht="15">
      <c r="A12" s="15">
        <v>7</v>
      </c>
      <c r="B12" s="30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45">
        <f t="shared" si="0"/>
        <v>0</v>
      </c>
      <c r="P12" s="45">
        <f t="shared" si="1"/>
        <v>0.5</v>
      </c>
      <c r="Q12" s="46">
        <f t="shared" si="2"/>
        <v>88.5</v>
      </c>
    </row>
    <row r="13" spans="1:17" ht="15">
      <c r="A13" s="15">
        <v>8</v>
      </c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45">
        <f t="shared" si="0"/>
        <v>0</v>
      </c>
      <c r="P13" s="45">
        <f t="shared" si="1"/>
        <v>0.5</v>
      </c>
      <c r="Q13" s="46">
        <f t="shared" si="2"/>
        <v>88.5</v>
      </c>
    </row>
    <row r="14" spans="1:17" ht="15">
      <c r="A14" s="15">
        <v>9</v>
      </c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45">
        <f t="shared" si="0"/>
        <v>0</v>
      </c>
      <c r="P14" s="45">
        <f t="shared" si="1"/>
        <v>0.5</v>
      </c>
      <c r="Q14" s="46">
        <f t="shared" si="2"/>
        <v>88.5</v>
      </c>
    </row>
    <row r="15" spans="1:17" ht="15">
      <c r="A15" s="15">
        <v>10</v>
      </c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45">
        <f t="shared" si="0"/>
        <v>0</v>
      </c>
      <c r="P15" s="45">
        <f t="shared" si="1"/>
        <v>0.5</v>
      </c>
      <c r="Q15" s="46">
        <f t="shared" si="2"/>
        <v>88.5</v>
      </c>
    </row>
    <row r="16" spans="1:17" ht="15">
      <c r="A16" s="15">
        <v>11</v>
      </c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45">
        <f t="shared" si="0"/>
        <v>0</v>
      </c>
      <c r="P16" s="45">
        <f t="shared" si="1"/>
        <v>0.5</v>
      </c>
      <c r="Q16" s="46">
        <f t="shared" si="2"/>
        <v>88.5</v>
      </c>
    </row>
    <row r="17" spans="1:17" ht="15">
      <c r="A17" s="15">
        <v>12</v>
      </c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5">
        <f t="shared" si="0"/>
        <v>0</v>
      </c>
      <c r="P17" s="45">
        <f t="shared" si="1"/>
        <v>0.5</v>
      </c>
      <c r="Q17" s="46">
        <f t="shared" si="2"/>
        <v>88.5</v>
      </c>
    </row>
    <row r="18" spans="1:17" ht="15">
      <c r="A18" s="15">
        <v>13</v>
      </c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>
        <f t="shared" si="0"/>
        <v>0</v>
      </c>
      <c r="P18" s="45">
        <f t="shared" si="1"/>
        <v>0.5</v>
      </c>
      <c r="Q18" s="46">
        <f t="shared" si="2"/>
        <v>88.5</v>
      </c>
    </row>
    <row r="19" spans="1:17" ht="15">
      <c r="A19" s="15">
        <v>14</v>
      </c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45">
        <f t="shared" si="0"/>
        <v>0</v>
      </c>
      <c r="P19" s="45">
        <f t="shared" si="1"/>
        <v>0.5</v>
      </c>
      <c r="Q19" s="46">
        <f t="shared" si="2"/>
        <v>88.5</v>
      </c>
    </row>
    <row r="20" spans="1:17" ht="15.75" thickBot="1">
      <c r="A20" s="16">
        <v>15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5">
        <f t="shared" si="0"/>
        <v>0</v>
      </c>
      <c r="P20" s="45">
        <f t="shared" si="1"/>
        <v>0.5</v>
      </c>
      <c r="Q20" s="47">
        <f t="shared" si="2"/>
        <v>88.5</v>
      </c>
    </row>
    <row r="21" spans="1:17" s="11" customFormat="1" ht="15.75" thickBot="1">
      <c r="A21" s="10"/>
      <c r="P21" s="17" t="s">
        <v>15</v>
      </c>
      <c r="Q21" s="19">
        <f>SUM(Q6:Q20)</f>
        <v>1327.5</v>
      </c>
    </row>
    <row r="23" ht="15.75" thickBot="1"/>
    <row r="24" spans="1:17" ht="19.5">
      <c r="A24" s="75" t="s">
        <v>20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7"/>
    </row>
    <row r="25" spans="1:17" ht="15">
      <c r="A25" s="5"/>
      <c r="B25" s="6"/>
      <c r="C25" s="6"/>
      <c r="D25" s="6"/>
      <c r="E25" s="6"/>
      <c r="F25" s="78" t="s">
        <v>6</v>
      </c>
      <c r="G25" s="78"/>
      <c r="H25" s="78"/>
      <c r="I25" s="78" t="s">
        <v>8</v>
      </c>
      <c r="J25" s="78"/>
      <c r="K25" s="78"/>
      <c r="L25" s="78" t="s">
        <v>9</v>
      </c>
      <c r="M25" s="78"/>
      <c r="N25" s="78"/>
      <c r="O25" s="78" t="s">
        <v>12</v>
      </c>
      <c r="P25" s="78"/>
      <c r="Q25" s="79"/>
    </row>
    <row r="26" spans="1:17" ht="30">
      <c r="A26" s="7"/>
      <c r="B26" s="13" t="s">
        <v>2</v>
      </c>
      <c r="C26" s="13" t="s">
        <v>3</v>
      </c>
      <c r="D26" s="13" t="s">
        <v>4</v>
      </c>
      <c r="E26" s="13" t="s">
        <v>5</v>
      </c>
      <c r="F26" s="13" t="s">
        <v>7</v>
      </c>
      <c r="G26" s="13" t="s">
        <v>16</v>
      </c>
      <c r="H26" s="13" t="s">
        <v>17</v>
      </c>
      <c r="I26" s="13" t="s">
        <v>7</v>
      </c>
      <c r="J26" s="13" t="s">
        <v>18</v>
      </c>
      <c r="K26" s="13" t="s">
        <v>19</v>
      </c>
      <c r="L26" s="13" t="s">
        <v>10</v>
      </c>
      <c r="M26" s="13" t="s">
        <v>11</v>
      </c>
      <c r="N26" s="13" t="s">
        <v>5</v>
      </c>
      <c r="O26" s="13" t="s">
        <v>13</v>
      </c>
      <c r="P26" s="13" t="s">
        <v>14</v>
      </c>
      <c r="Q26" s="14" t="s">
        <v>15</v>
      </c>
    </row>
    <row r="27" spans="1:17" ht="15">
      <c r="A27" s="15">
        <v>1</v>
      </c>
      <c r="B27" s="30"/>
      <c r="C27" s="30"/>
      <c r="D27" s="31"/>
      <c r="E27" s="31"/>
      <c r="F27" s="31"/>
      <c r="G27" s="32">
        <v>42125</v>
      </c>
      <c r="H27" s="31"/>
      <c r="I27" s="31"/>
      <c r="J27" s="31"/>
      <c r="K27" s="31"/>
      <c r="L27" s="32">
        <v>42127</v>
      </c>
      <c r="M27" s="31"/>
      <c r="N27" s="31"/>
      <c r="O27" s="45">
        <f>L27-G27</f>
        <v>2</v>
      </c>
      <c r="P27" s="45">
        <f>IF(O27=0,0.5,IF(O27&gt;0,O27+0.5))</f>
        <v>2.5</v>
      </c>
      <c r="Q27" s="46">
        <f>P27*$S$4</f>
        <v>442.5</v>
      </c>
    </row>
    <row r="28" spans="1:20" ht="15">
      <c r="A28" s="15">
        <v>2</v>
      </c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45">
        <f aca="true" t="shared" si="3" ref="O28:O41">L28-G28</f>
        <v>0</v>
      </c>
      <c r="P28" s="45">
        <f aca="true" t="shared" si="4" ref="P28:P41">IF(O28=0,0.5,IF(O28&gt;0,O28+0.5))</f>
        <v>0.5</v>
      </c>
      <c r="Q28" s="46">
        <f aca="true" t="shared" si="5" ref="Q28:Q41">P28*$S$4</f>
        <v>88.5</v>
      </c>
      <c r="S28" s="74" t="s">
        <v>52</v>
      </c>
      <c r="T28" s="74"/>
    </row>
    <row r="29" spans="1:20" ht="15">
      <c r="A29" s="15">
        <v>3</v>
      </c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45">
        <f t="shared" si="3"/>
        <v>0</v>
      </c>
      <c r="P29" s="45">
        <f t="shared" si="4"/>
        <v>0.5</v>
      </c>
      <c r="Q29" s="46">
        <f t="shared" si="5"/>
        <v>88.5</v>
      </c>
      <c r="S29" s="74"/>
      <c r="T29" s="74"/>
    </row>
    <row r="30" spans="1:20" ht="15">
      <c r="A30" s="15">
        <v>4</v>
      </c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45">
        <f t="shared" si="3"/>
        <v>0</v>
      </c>
      <c r="P30" s="45">
        <f t="shared" si="4"/>
        <v>0.5</v>
      </c>
      <c r="Q30" s="46">
        <f t="shared" si="5"/>
        <v>88.5</v>
      </c>
      <c r="S30" s="74"/>
      <c r="T30" s="74"/>
    </row>
    <row r="31" spans="1:20" ht="15">
      <c r="A31" s="15">
        <v>5</v>
      </c>
      <c r="B31" s="30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45">
        <f t="shared" si="3"/>
        <v>0</v>
      </c>
      <c r="P31" s="45">
        <f t="shared" si="4"/>
        <v>0.5</v>
      </c>
      <c r="Q31" s="46">
        <f t="shared" si="5"/>
        <v>88.5</v>
      </c>
      <c r="S31" s="74"/>
      <c r="T31" s="74"/>
    </row>
    <row r="32" spans="1:17" ht="15">
      <c r="A32" s="15">
        <v>6</v>
      </c>
      <c r="B32" s="30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45">
        <f t="shared" si="3"/>
        <v>0</v>
      </c>
      <c r="P32" s="45">
        <f t="shared" si="4"/>
        <v>0.5</v>
      </c>
      <c r="Q32" s="46">
        <f t="shared" si="5"/>
        <v>88.5</v>
      </c>
    </row>
    <row r="33" spans="1:17" ht="15">
      <c r="A33" s="15">
        <v>7</v>
      </c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45">
        <f t="shared" si="3"/>
        <v>0</v>
      </c>
      <c r="P33" s="45">
        <f t="shared" si="4"/>
        <v>0.5</v>
      </c>
      <c r="Q33" s="46">
        <f t="shared" si="5"/>
        <v>88.5</v>
      </c>
    </row>
    <row r="34" spans="1:17" ht="15">
      <c r="A34" s="15">
        <v>8</v>
      </c>
      <c r="B34" s="30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45">
        <f t="shared" si="3"/>
        <v>0</v>
      </c>
      <c r="P34" s="45">
        <f t="shared" si="4"/>
        <v>0.5</v>
      </c>
      <c r="Q34" s="46">
        <f t="shared" si="5"/>
        <v>88.5</v>
      </c>
    </row>
    <row r="35" spans="1:17" ht="15">
      <c r="A35" s="15">
        <v>9</v>
      </c>
      <c r="B35" s="30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45">
        <f t="shared" si="3"/>
        <v>0</v>
      </c>
      <c r="P35" s="45">
        <f t="shared" si="4"/>
        <v>0.5</v>
      </c>
      <c r="Q35" s="46">
        <f t="shared" si="5"/>
        <v>88.5</v>
      </c>
    </row>
    <row r="36" spans="1:17" ht="15">
      <c r="A36" s="15">
        <v>10</v>
      </c>
      <c r="B36" s="30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45">
        <f t="shared" si="3"/>
        <v>0</v>
      </c>
      <c r="P36" s="45">
        <f t="shared" si="4"/>
        <v>0.5</v>
      </c>
      <c r="Q36" s="46">
        <f t="shared" si="5"/>
        <v>88.5</v>
      </c>
    </row>
    <row r="37" spans="1:17" ht="15">
      <c r="A37" s="15">
        <v>11</v>
      </c>
      <c r="B37" s="30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45">
        <f t="shared" si="3"/>
        <v>0</v>
      </c>
      <c r="P37" s="45">
        <f t="shared" si="4"/>
        <v>0.5</v>
      </c>
      <c r="Q37" s="46">
        <f t="shared" si="5"/>
        <v>88.5</v>
      </c>
    </row>
    <row r="38" spans="1:17" ht="15">
      <c r="A38" s="15">
        <v>12</v>
      </c>
      <c r="B38" s="30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45">
        <f t="shared" si="3"/>
        <v>0</v>
      </c>
      <c r="P38" s="45">
        <f t="shared" si="4"/>
        <v>0.5</v>
      </c>
      <c r="Q38" s="46">
        <f t="shared" si="5"/>
        <v>88.5</v>
      </c>
    </row>
    <row r="39" spans="1:17" ht="15">
      <c r="A39" s="15">
        <v>13</v>
      </c>
      <c r="B39" s="30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45">
        <f t="shared" si="3"/>
        <v>0</v>
      </c>
      <c r="P39" s="45">
        <f t="shared" si="4"/>
        <v>0.5</v>
      </c>
      <c r="Q39" s="46">
        <f t="shared" si="5"/>
        <v>88.5</v>
      </c>
    </row>
    <row r="40" spans="1:17" ht="15">
      <c r="A40" s="15">
        <v>14</v>
      </c>
      <c r="B40" s="30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45">
        <f t="shared" si="3"/>
        <v>0</v>
      </c>
      <c r="P40" s="45">
        <f t="shared" si="4"/>
        <v>0.5</v>
      </c>
      <c r="Q40" s="46">
        <f t="shared" si="5"/>
        <v>88.5</v>
      </c>
    </row>
    <row r="41" spans="1:17" ht="15.75" thickBot="1">
      <c r="A41" s="16">
        <v>15</v>
      </c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5">
        <f t="shared" si="3"/>
        <v>0</v>
      </c>
      <c r="P41" s="45">
        <f t="shared" si="4"/>
        <v>0.5</v>
      </c>
      <c r="Q41" s="47">
        <f t="shared" si="5"/>
        <v>88.5</v>
      </c>
    </row>
    <row r="42" spans="1:17" ht="15.75" thickBo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7" t="s">
        <v>15</v>
      </c>
      <c r="Q42" s="19">
        <f>SUM(Q27:Q41)</f>
        <v>1681.5</v>
      </c>
    </row>
    <row r="44" ht="15.75" thickBot="1"/>
    <row r="45" spans="1:3" ht="19.5">
      <c r="A45" s="70" t="s">
        <v>21</v>
      </c>
      <c r="B45" s="71"/>
      <c r="C45" s="72"/>
    </row>
    <row r="46" spans="1:3" ht="15">
      <c r="A46" s="20"/>
      <c r="B46" s="21" t="s">
        <v>22</v>
      </c>
      <c r="C46" s="50" t="s">
        <v>23</v>
      </c>
    </row>
    <row r="47" spans="1:3" ht="15">
      <c r="A47" s="60">
        <v>1</v>
      </c>
      <c r="B47" s="35"/>
      <c r="C47" s="51"/>
    </row>
    <row r="48" spans="1:3" ht="15">
      <c r="A48" s="60">
        <v>2</v>
      </c>
      <c r="B48" s="35"/>
      <c r="C48" s="51"/>
    </row>
    <row r="49" spans="1:3" ht="15">
      <c r="A49" s="60">
        <v>3</v>
      </c>
      <c r="B49" s="35"/>
      <c r="C49" s="51"/>
    </row>
    <row r="50" spans="1:3" ht="15">
      <c r="A50" s="60">
        <v>4</v>
      </c>
      <c r="B50" s="35"/>
      <c r="C50" s="51"/>
    </row>
    <row r="51" spans="1:3" ht="15">
      <c r="A51" s="60">
        <v>5</v>
      </c>
      <c r="B51" s="35"/>
      <c r="C51" s="51"/>
    </row>
    <row r="52" spans="1:3" ht="15">
      <c r="A52" s="60">
        <v>6</v>
      </c>
      <c r="B52" s="35"/>
      <c r="C52" s="51"/>
    </row>
    <row r="53" spans="1:3" ht="15">
      <c r="A53" s="60">
        <v>7</v>
      </c>
      <c r="B53" s="35"/>
      <c r="C53" s="51"/>
    </row>
    <row r="54" spans="1:3" ht="15">
      <c r="A54" s="60">
        <v>8</v>
      </c>
      <c r="B54" s="35"/>
      <c r="C54" s="51"/>
    </row>
    <row r="55" spans="1:3" ht="15">
      <c r="A55" s="60">
        <v>9</v>
      </c>
      <c r="B55" s="35"/>
      <c r="C55" s="51"/>
    </row>
    <row r="56" spans="1:3" ht="15">
      <c r="A56" s="60">
        <v>10</v>
      </c>
      <c r="B56" s="35"/>
      <c r="C56" s="51"/>
    </row>
    <row r="57" spans="1:3" ht="15">
      <c r="A57" s="60">
        <v>11</v>
      </c>
      <c r="B57" s="35"/>
      <c r="C57" s="51"/>
    </row>
    <row r="58" spans="1:3" ht="15">
      <c r="A58" s="60">
        <v>12</v>
      </c>
      <c r="B58" s="35"/>
      <c r="C58" s="51"/>
    </row>
    <row r="59" spans="1:3" ht="15">
      <c r="A59" s="60">
        <v>13</v>
      </c>
      <c r="B59" s="35"/>
      <c r="C59" s="51"/>
    </row>
    <row r="60" spans="1:10" ht="15">
      <c r="A60" s="60">
        <v>14</v>
      </c>
      <c r="B60" s="35"/>
      <c r="C60" s="51"/>
      <c r="I60" s="80" t="s">
        <v>52</v>
      </c>
      <c r="J60" s="80"/>
    </row>
    <row r="61" spans="1:10" ht="15.75" thickBot="1">
      <c r="A61" s="61">
        <v>15</v>
      </c>
      <c r="B61" s="37"/>
      <c r="C61" s="52"/>
      <c r="I61" s="80"/>
      <c r="J61" s="80"/>
    </row>
    <row r="62" spans="2:10" ht="15.75" thickBot="1">
      <c r="B62" s="48" t="s">
        <v>15</v>
      </c>
      <c r="C62" s="49">
        <f>SUM(C47:C61)</f>
        <v>0</v>
      </c>
      <c r="I62" s="80"/>
      <c r="J62" s="80"/>
    </row>
    <row r="63" spans="9:10" ht="15">
      <c r="I63" s="80"/>
      <c r="J63" s="80"/>
    </row>
    <row r="64" ht="15.75" thickBot="1"/>
    <row r="65" spans="1:8" ht="19.5">
      <c r="A65" s="81" t="s">
        <v>24</v>
      </c>
      <c r="B65" s="82"/>
      <c r="C65" s="82"/>
      <c r="D65" s="82"/>
      <c r="E65" s="82"/>
      <c r="F65" s="82"/>
      <c r="G65" s="82"/>
      <c r="H65" s="83"/>
    </row>
    <row r="66" spans="1:9" ht="15">
      <c r="A66" s="8"/>
      <c r="B66" s="23" t="s">
        <v>28</v>
      </c>
      <c r="C66" s="22" t="s">
        <v>29</v>
      </c>
      <c r="D66" s="22" t="s">
        <v>25</v>
      </c>
      <c r="E66" s="22" t="s">
        <v>26</v>
      </c>
      <c r="F66" s="22" t="s">
        <v>27</v>
      </c>
      <c r="G66" s="29" t="s">
        <v>33</v>
      </c>
      <c r="H66" s="24" t="s">
        <v>34</v>
      </c>
      <c r="I66" s="27"/>
    </row>
    <row r="67" spans="1:9" ht="15">
      <c r="A67" s="58">
        <v>1</v>
      </c>
      <c r="B67" s="35"/>
      <c r="C67" s="31" t="s">
        <v>30</v>
      </c>
      <c r="D67" s="36">
        <v>100</v>
      </c>
      <c r="E67" s="36">
        <v>200</v>
      </c>
      <c r="F67" s="39">
        <f>D67+E67</f>
        <v>300</v>
      </c>
      <c r="G67" s="40">
        <f>IF(C67=$I$68,1.6,IF(C67=$I$69,1.98,IF(C67=$I$70,3.59)))</f>
        <v>1.6</v>
      </c>
      <c r="H67" s="41">
        <f>F67*G67</f>
        <v>480</v>
      </c>
      <c r="I67" s="27"/>
    </row>
    <row r="68" spans="1:9" ht="15">
      <c r="A68" s="58">
        <v>2</v>
      </c>
      <c r="B68" s="35"/>
      <c r="C68" s="31" t="s">
        <v>32</v>
      </c>
      <c r="D68" s="36">
        <v>100</v>
      </c>
      <c r="E68" s="36">
        <v>200</v>
      </c>
      <c r="F68" s="39">
        <f aca="true" t="shared" si="6" ref="F68:F81">D68+E68</f>
        <v>300</v>
      </c>
      <c r="G68" s="40">
        <f aca="true" t="shared" si="7" ref="G68:G81">IF(C68=$I$68,1.6,IF(C68=$I$69,1.98,IF(C68=$I$70,3.59)))</f>
        <v>3.59</v>
      </c>
      <c r="H68" s="42">
        <f aca="true" t="shared" si="8" ref="H68:H81">F68*G68</f>
        <v>1077</v>
      </c>
      <c r="I68" s="26" t="s">
        <v>30</v>
      </c>
    </row>
    <row r="69" spans="1:9" ht="15" customHeight="1">
      <c r="A69" s="58">
        <v>3</v>
      </c>
      <c r="B69" s="35"/>
      <c r="C69" s="31" t="s">
        <v>31</v>
      </c>
      <c r="D69" s="36"/>
      <c r="E69" s="36"/>
      <c r="F69" s="39">
        <f t="shared" si="6"/>
        <v>0</v>
      </c>
      <c r="G69" s="40">
        <f t="shared" si="7"/>
        <v>1.98</v>
      </c>
      <c r="H69" s="42">
        <f t="shared" si="8"/>
        <v>0</v>
      </c>
      <c r="I69" s="26" t="s">
        <v>31</v>
      </c>
    </row>
    <row r="70" spans="1:9" ht="15" customHeight="1">
      <c r="A70" s="58">
        <v>4</v>
      </c>
      <c r="B70" s="35"/>
      <c r="C70" s="31"/>
      <c r="D70" s="36"/>
      <c r="E70" s="36"/>
      <c r="F70" s="39">
        <f t="shared" si="6"/>
        <v>0</v>
      </c>
      <c r="G70" s="40" t="b">
        <f t="shared" si="7"/>
        <v>0</v>
      </c>
      <c r="H70" s="42">
        <f t="shared" si="8"/>
        <v>0</v>
      </c>
      <c r="I70" s="26" t="s">
        <v>32</v>
      </c>
    </row>
    <row r="71" spans="1:9" ht="15" customHeight="1">
      <c r="A71" s="58">
        <v>5</v>
      </c>
      <c r="B71" s="35"/>
      <c r="C71" s="31"/>
      <c r="D71" s="36"/>
      <c r="E71" s="36"/>
      <c r="F71" s="39">
        <f t="shared" si="6"/>
        <v>0</v>
      </c>
      <c r="G71" s="40" t="b">
        <f t="shared" si="7"/>
        <v>0</v>
      </c>
      <c r="H71" s="42">
        <f t="shared" si="8"/>
        <v>0</v>
      </c>
      <c r="I71" s="27"/>
    </row>
    <row r="72" spans="1:8" ht="15" customHeight="1">
      <c r="A72" s="58">
        <v>6</v>
      </c>
      <c r="B72" s="35"/>
      <c r="C72" s="31"/>
      <c r="D72" s="36"/>
      <c r="E72" s="36"/>
      <c r="F72" s="39">
        <f t="shared" si="6"/>
        <v>0</v>
      </c>
      <c r="G72" s="40" t="b">
        <f t="shared" si="7"/>
        <v>0</v>
      </c>
      <c r="H72" s="42">
        <f t="shared" si="8"/>
        <v>0</v>
      </c>
    </row>
    <row r="73" spans="1:8" ht="15">
      <c r="A73" s="58">
        <v>7</v>
      </c>
      <c r="B73" s="35"/>
      <c r="C73" s="31"/>
      <c r="D73" s="36"/>
      <c r="E73" s="36"/>
      <c r="F73" s="39">
        <f t="shared" si="6"/>
        <v>0</v>
      </c>
      <c r="G73" s="40" t="b">
        <f t="shared" si="7"/>
        <v>0</v>
      </c>
      <c r="H73" s="42">
        <f t="shared" si="8"/>
        <v>0</v>
      </c>
    </row>
    <row r="74" spans="1:8" ht="15">
      <c r="A74" s="58">
        <v>8</v>
      </c>
      <c r="B74" s="35"/>
      <c r="C74" s="31"/>
      <c r="D74" s="36"/>
      <c r="E74" s="36"/>
      <c r="F74" s="39">
        <f t="shared" si="6"/>
        <v>0</v>
      </c>
      <c r="G74" s="40" t="b">
        <f t="shared" si="7"/>
        <v>0</v>
      </c>
      <c r="H74" s="42">
        <f t="shared" si="8"/>
        <v>0</v>
      </c>
    </row>
    <row r="75" spans="1:8" ht="15">
      <c r="A75" s="58">
        <v>9</v>
      </c>
      <c r="B75" s="35"/>
      <c r="C75" s="31"/>
      <c r="D75" s="36"/>
      <c r="E75" s="36"/>
      <c r="F75" s="39">
        <f t="shared" si="6"/>
        <v>0</v>
      </c>
      <c r="G75" s="40" t="b">
        <f t="shared" si="7"/>
        <v>0</v>
      </c>
      <c r="H75" s="42">
        <f t="shared" si="8"/>
        <v>0</v>
      </c>
    </row>
    <row r="76" spans="1:8" ht="15">
      <c r="A76" s="58">
        <v>10</v>
      </c>
      <c r="B76" s="35"/>
      <c r="C76" s="31"/>
      <c r="D76" s="36"/>
      <c r="E76" s="36"/>
      <c r="F76" s="39">
        <f t="shared" si="6"/>
        <v>0</v>
      </c>
      <c r="G76" s="40" t="b">
        <f t="shared" si="7"/>
        <v>0</v>
      </c>
      <c r="H76" s="42">
        <f t="shared" si="8"/>
        <v>0</v>
      </c>
    </row>
    <row r="77" spans="1:8" ht="15">
      <c r="A77" s="58">
        <v>11</v>
      </c>
      <c r="B77" s="35"/>
      <c r="C77" s="31"/>
      <c r="D77" s="36"/>
      <c r="E77" s="36"/>
      <c r="F77" s="39">
        <f t="shared" si="6"/>
        <v>0</v>
      </c>
      <c r="G77" s="40" t="b">
        <f t="shared" si="7"/>
        <v>0</v>
      </c>
      <c r="H77" s="42">
        <f t="shared" si="8"/>
        <v>0</v>
      </c>
    </row>
    <row r="78" spans="1:8" ht="15">
      <c r="A78" s="58">
        <v>12</v>
      </c>
      <c r="B78" s="35"/>
      <c r="C78" s="31"/>
      <c r="D78" s="36"/>
      <c r="E78" s="36"/>
      <c r="F78" s="39">
        <f t="shared" si="6"/>
        <v>0</v>
      </c>
      <c r="G78" s="40" t="b">
        <f t="shared" si="7"/>
        <v>0</v>
      </c>
      <c r="H78" s="42">
        <f t="shared" si="8"/>
        <v>0</v>
      </c>
    </row>
    <row r="79" spans="1:8" ht="15">
      <c r="A79" s="58">
        <v>13</v>
      </c>
      <c r="B79" s="35"/>
      <c r="C79" s="31"/>
      <c r="D79" s="36"/>
      <c r="E79" s="36"/>
      <c r="F79" s="39">
        <f t="shared" si="6"/>
        <v>0</v>
      </c>
      <c r="G79" s="40" t="b">
        <f t="shared" si="7"/>
        <v>0</v>
      </c>
      <c r="H79" s="42">
        <f t="shared" si="8"/>
        <v>0</v>
      </c>
    </row>
    <row r="80" spans="1:8" ht="15">
      <c r="A80" s="58">
        <v>14</v>
      </c>
      <c r="B80" s="35"/>
      <c r="C80" s="31"/>
      <c r="D80" s="36"/>
      <c r="E80" s="36"/>
      <c r="F80" s="39">
        <f t="shared" si="6"/>
        <v>0</v>
      </c>
      <c r="G80" s="40" t="b">
        <f t="shared" si="7"/>
        <v>0</v>
      </c>
      <c r="H80" s="42">
        <f t="shared" si="8"/>
        <v>0</v>
      </c>
    </row>
    <row r="81" spans="1:8" ht="15.75" thickBot="1">
      <c r="A81" s="59">
        <v>15</v>
      </c>
      <c r="B81" s="37"/>
      <c r="C81" s="34"/>
      <c r="D81" s="38"/>
      <c r="E81" s="38"/>
      <c r="F81" s="43">
        <f t="shared" si="6"/>
        <v>0</v>
      </c>
      <c r="G81" s="40" t="b">
        <f t="shared" si="7"/>
        <v>0</v>
      </c>
      <c r="H81" s="44">
        <f t="shared" si="8"/>
        <v>0</v>
      </c>
    </row>
    <row r="82" spans="7:8" ht="15.75" thickBot="1">
      <c r="G82" s="25" t="s">
        <v>15</v>
      </c>
      <c r="H82" s="28">
        <f>SUM(H67:H81)</f>
        <v>1557</v>
      </c>
    </row>
    <row r="83" ht="15.75" thickBot="1"/>
    <row r="84" spans="1:4" ht="19.5">
      <c r="A84" s="84" t="s">
        <v>35</v>
      </c>
      <c r="B84" s="85"/>
      <c r="C84" s="85"/>
      <c r="D84" s="86"/>
    </row>
    <row r="85" spans="1:4" ht="15">
      <c r="A85" s="20"/>
      <c r="B85" s="54" t="s">
        <v>36</v>
      </c>
      <c r="C85" s="54" t="s">
        <v>37</v>
      </c>
      <c r="D85" s="55" t="s">
        <v>15</v>
      </c>
    </row>
    <row r="86" spans="1:4" ht="15">
      <c r="A86" s="56">
        <v>1</v>
      </c>
      <c r="B86" s="3"/>
      <c r="C86" s="67">
        <v>18.75</v>
      </c>
      <c r="D86" s="68">
        <f aca="true" t="shared" si="9" ref="D86:D91">B86*C86</f>
        <v>0</v>
      </c>
    </row>
    <row r="87" spans="1:4" ht="15">
      <c r="A87" s="56">
        <v>2</v>
      </c>
      <c r="B87" s="3"/>
      <c r="C87" s="67">
        <v>18.75</v>
      </c>
      <c r="D87" s="68">
        <f t="shared" si="9"/>
        <v>0</v>
      </c>
    </row>
    <row r="88" spans="1:4" ht="15">
      <c r="A88" s="56">
        <v>3</v>
      </c>
      <c r="B88" s="3"/>
      <c r="C88" s="67">
        <v>18.75</v>
      </c>
      <c r="D88" s="68">
        <f t="shared" si="9"/>
        <v>0</v>
      </c>
    </row>
    <row r="89" spans="1:4" ht="15">
      <c r="A89" s="56">
        <v>4</v>
      </c>
      <c r="B89" s="3"/>
      <c r="C89" s="67">
        <v>18.75</v>
      </c>
      <c r="D89" s="68">
        <f t="shared" si="9"/>
        <v>0</v>
      </c>
    </row>
    <row r="90" spans="1:4" ht="15">
      <c r="A90" s="56">
        <v>5</v>
      </c>
      <c r="B90" s="3"/>
      <c r="C90" s="67">
        <v>18.75</v>
      </c>
      <c r="D90" s="68">
        <f t="shared" si="9"/>
        <v>0</v>
      </c>
    </row>
    <row r="91" spans="1:4" ht="15.75" thickBot="1">
      <c r="A91" s="57">
        <v>6</v>
      </c>
      <c r="B91" s="9"/>
      <c r="C91" s="67">
        <v>18.75</v>
      </c>
      <c r="D91" s="68">
        <f t="shared" si="9"/>
        <v>0</v>
      </c>
    </row>
    <row r="92" spans="3:4" ht="15.75" thickBot="1">
      <c r="C92" s="53" t="s">
        <v>15</v>
      </c>
      <c r="D92" s="69">
        <f>SUM(D86:D91)</f>
        <v>0</v>
      </c>
    </row>
    <row r="95" spans="1:8" ht="19.5">
      <c r="A95" s="87" t="s">
        <v>38</v>
      </c>
      <c r="B95" s="87"/>
      <c r="C95" s="87"/>
      <c r="D95" s="87"/>
      <c r="E95" s="87"/>
      <c r="F95" s="87"/>
      <c r="G95" s="87"/>
      <c r="H95" s="87"/>
    </row>
    <row r="96" spans="3:8" ht="15">
      <c r="C96" s="88" t="s">
        <v>49</v>
      </c>
      <c r="D96" s="88"/>
      <c r="E96" s="88"/>
      <c r="F96" s="88"/>
      <c r="G96" s="88"/>
      <c r="H96" s="88"/>
    </row>
    <row r="97" spans="2:8" ht="15">
      <c r="B97" s="62" t="s">
        <v>51</v>
      </c>
      <c r="C97" s="12" t="s">
        <v>43</v>
      </c>
      <c r="D97" s="12" t="s">
        <v>44</v>
      </c>
      <c r="E97" s="12" t="s">
        <v>45</v>
      </c>
      <c r="F97" s="12" t="s">
        <v>46</v>
      </c>
      <c r="G97" s="12" t="s">
        <v>47</v>
      </c>
      <c r="H97" s="64" t="s">
        <v>15</v>
      </c>
    </row>
    <row r="98" spans="2:8" ht="15">
      <c r="B98" s="63" t="s">
        <v>39</v>
      </c>
      <c r="C98" s="4"/>
      <c r="D98" s="4"/>
      <c r="E98" s="4"/>
      <c r="F98" s="4"/>
      <c r="G98" s="4"/>
      <c r="H98" s="66">
        <f>SUM(C98:G98)</f>
        <v>0</v>
      </c>
    </row>
    <row r="99" spans="2:8" ht="15">
      <c r="B99" s="63" t="s">
        <v>40</v>
      </c>
      <c r="C99" s="4"/>
      <c r="D99" s="4"/>
      <c r="E99" s="4"/>
      <c r="F99" s="4"/>
      <c r="G99" s="4"/>
      <c r="H99" s="66">
        <f>SUM(C99:G99)</f>
        <v>0</v>
      </c>
    </row>
    <row r="100" spans="2:8" ht="15">
      <c r="B100" s="63" t="s">
        <v>41</v>
      </c>
      <c r="C100" s="4"/>
      <c r="D100" s="4"/>
      <c r="E100" s="4"/>
      <c r="F100" s="4"/>
      <c r="G100" s="4"/>
      <c r="H100" s="66">
        <f>SUM(C100:G100)</f>
        <v>0</v>
      </c>
    </row>
    <row r="101" spans="2:8" ht="15">
      <c r="B101" s="63" t="s">
        <v>42</v>
      </c>
      <c r="C101" s="4"/>
      <c r="D101" s="4"/>
      <c r="E101" s="4"/>
      <c r="F101" s="4"/>
      <c r="G101" s="4"/>
      <c r="H101" s="66">
        <f>SUM(C101:G101)</f>
        <v>0</v>
      </c>
    </row>
    <row r="103" spans="2:3" ht="15">
      <c r="B103" s="64" t="s">
        <v>51</v>
      </c>
      <c r="C103" s="64" t="s">
        <v>48</v>
      </c>
    </row>
    <row r="104" spans="2:3" ht="15">
      <c r="B104" s="65" t="s">
        <v>50</v>
      </c>
      <c r="C104" s="3"/>
    </row>
  </sheetData>
  <sheetProtection/>
  <mergeCells count="19">
    <mergeCell ref="I60:J63"/>
    <mergeCell ref="A65:H65"/>
    <mergeCell ref="A84:D84"/>
    <mergeCell ref="A95:H95"/>
    <mergeCell ref="C96:H96"/>
    <mergeCell ref="A24:Q24"/>
    <mergeCell ref="F25:H25"/>
    <mergeCell ref="I25:K25"/>
    <mergeCell ref="L25:N25"/>
    <mergeCell ref="O25:Q25"/>
    <mergeCell ref="A45:C45"/>
    <mergeCell ref="A1:Q1"/>
    <mergeCell ref="S7:T10"/>
    <mergeCell ref="S28:T31"/>
    <mergeCell ref="A3:Q3"/>
    <mergeCell ref="F4:H4"/>
    <mergeCell ref="I4:K4"/>
    <mergeCell ref="L4:N4"/>
    <mergeCell ref="O4:Q4"/>
  </mergeCells>
  <dataValidations count="1">
    <dataValidation type="list" allowBlank="1" showInputMessage="1" showErrorMessage="1" sqref="C67:C81">
      <formula1>$I$68:$I$70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Setor de Apoio Acadêmico</dc:creator>
  <cp:keywords/>
  <dc:description/>
  <cp:lastModifiedBy>Setor de Apoio Acadêmico</cp:lastModifiedBy>
  <dcterms:created xsi:type="dcterms:W3CDTF">2015-07-10T13:50:03Z</dcterms:created>
  <dcterms:modified xsi:type="dcterms:W3CDTF">2015-07-13T13:17:56Z</dcterms:modified>
  <cp:category/>
  <cp:version/>
  <cp:contentType/>
  <cp:contentStatus/>
</cp:coreProperties>
</file>